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64" windowHeight="4824" tabRatio="612" activeTab="1"/>
  </bookViews>
  <sheets>
    <sheet name="碩士班" sheetId="1" r:id="rId1"/>
    <sheet name="進修部四技" sheetId="2" r:id="rId2"/>
    <sheet name="二技假日在職" sheetId="3" r:id="rId3"/>
    <sheet name="二專假日在職" sheetId="4" r:id="rId4"/>
  </sheets>
  <definedNames/>
  <calcPr fullCalcOnLoad="1"/>
</workbook>
</file>

<file path=xl/sharedStrings.xml><?xml version="1.0" encoding="utf-8"?>
<sst xmlns="http://schemas.openxmlformats.org/spreadsheetml/2006/main" count="589" uniqueCount="352">
  <si>
    <t>體育</t>
  </si>
  <si>
    <t xml:space="preserve"> </t>
  </si>
  <si>
    <t>修別</t>
  </si>
  <si>
    <t>合計</t>
  </si>
  <si>
    <t>專業必修科目合計</t>
  </si>
  <si>
    <t>專業
必修</t>
  </si>
  <si>
    <t>專業
選修</t>
  </si>
  <si>
    <t>預定專業選修科目合計</t>
  </si>
  <si>
    <t>學分</t>
  </si>
  <si>
    <t>時數</t>
  </si>
  <si>
    <t>學分</t>
  </si>
  <si>
    <t>時數</t>
  </si>
  <si>
    <t>學期修習合計</t>
  </si>
  <si>
    <t>學分</t>
  </si>
  <si>
    <t>時數</t>
  </si>
  <si>
    <t>專業選修(3)</t>
  </si>
  <si>
    <t>最低畢業</t>
  </si>
  <si>
    <t>開課
累計</t>
  </si>
  <si>
    <t>制別：碩士班</t>
  </si>
  <si>
    <t>論文
必修</t>
  </si>
  <si>
    <t>論文必修科目合計</t>
  </si>
  <si>
    <t>污水工程</t>
  </si>
  <si>
    <t>系別：土木工程與環境資源管理系</t>
  </si>
  <si>
    <t>制別：二專假日在職專班(花蓮)</t>
  </si>
  <si>
    <t>專題研討(一)</t>
  </si>
  <si>
    <t>專題研討(二)</t>
  </si>
  <si>
    <t>專題研討(三)</t>
  </si>
  <si>
    <t>固體廢棄物處理</t>
  </si>
  <si>
    <t>水質分析</t>
  </si>
  <si>
    <t>工程力學</t>
  </si>
  <si>
    <t>材料力學</t>
  </si>
  <si>
    <t>結構學</t>
  </si>
  <si>
    <t>鋼筋混凝土</t>
  </si>
  <si>
    <t>空氣污染防制</t>
  </si>
  <si>
    <t>測量學</t>
  </si>
  <si>
    <t>測量實習</t>
  </si>
  <si>
    <t>流體力學</t>
  </si>
  <si>
    <t>環境工程概論</t>
  </si>
  <si>
    <t>資源回收</t>
  </si>
  <si>
    <t>廢棄物處理及資源化</t>
  </si>
  <si>
    <t>微積分</t>
  </si>
  <si>
    <t>環境地質學</t>
  </si>
  <si>
    <t>廢棄物抽樣檢測技術</t>
  </si>
  <si>
    <t>工程地球物理</t>
  </si>
  <si>
    <t>廢棄物處理及資源化</t>
  </si>
  <si>
    <t>工程品質管理</t>
  </si>
  <si>
    <t>電腦輔助建築繪圖</t>
  </si>
  <si>
    <t>廢棄物資源化實務</t>
  </si>
  <si>
    <t>工程地球物理調查</t>
  </si>
  <si>
    <t>全球環境議題</t>
  </si>
  <si>
    <t>地景保育與景觀導覽</t>
  </si>
  <si>
    <t>環境規劃概論</t>
  </si>
  <si>
    <t>環境微生物學</t>
  </si>
  <si>
    <t>水質管理</t>
  </si>
  <si>
    <t>工業廢水</t>
  </si>
  <si>
    <t>污水工程設計</t>
  </si>
  <si>
    <t>噪音與振動</t>
  </si>
  <si>
    <t>土壤污染防治</t>
  </si>
  <si>
    <t>環境污染物分析</t>
  </si>
  <si>
    <t>污染監測與分析</t>
  </si>
  <si>
    <t>空氣污染物採樣分析</t>
  </si>
  <si>
    <t>有害物質處理與管理</t>
  </si>
  <si>
    <t>土壤復育技術</t>
  </si>
  <si>
    <t>土木施工法</t>
  </si>
  <si>
    <t>污染預防</t>
  </si>
  <si>
    <t>工程地質</t>
  </si>
  <si>
    <t>環境管理概論</t>
  </si>
  <si>
    <t>異味污染物控制與監測</t>
  </si>
  <si>
    <t>預定專業選修科目合計</t>
  </si>
  <si>
    <t>論文必修科目合計</t>
  </si>
  <si>
    <t>制別：二技假日在職專班(花蓮)</t>
  </si>
  <si>
    <t>職場安全與衛生</t>
  </si>
  <si>
    <t>職場倫理</t>
  </si>
  <si>
    <t>校定必修</t>
  </si>
  <si>
    <t>校定
必修</t>
  </si>
  <si>
    <t>計算機概論</t>
  </si>
  <si>
    <t>資源再利用特論</t>
  </si>
  <si>
    <t>耐震設計</t>
  </si>
  <si>
    <t>高等資源處理</t>
  </si>
  <si>
    <t>環境工程特論</t>
  </si>
  <si>
    <t>廢棄物處理特論</t>
  </si>
  <si>
    <t>水及廢水處理程序</t>
  </si>
  <si>
    <t>鋼構件行為學</t>
  </si>
  <si>
    <t>測量學</t>
  </si>
  <si>
    <t>工程測量</t>
  </si>
  <si>
    <t>微積分(二)</t>
  </si>
  <si>
    <t>電腦輔助繪圖</t>
  </si>
  <si>
    <t>固體廢棄物處理</t>
  </si>
  <si>
    <t>電腦輔助建築繪圖</t>
  </si>
  <si>
    <t>空氣污染物採樣分析</t>
  </si>
  <si>
    <t>土木施工法</t>
  </si>
  <si>
    <t>微積分(一)</t>
  </si>
  <si>
    <t>空氣污染防制</t>
  </si>
  <si>
    <t>材料力學</t>
  </si>
  <si>
    <t>工程材料(含試驗)</t>
  </si>
  <si>
    <t>結構學</t>
  </si>
  <si>
    <t>鋼筋混凝土</t>
  </si>
  <si>
    <t>土木工程概論</t>
  </si>
  <si>
    <t>環境化學</t>
  </si>
  <si>
    <t>氣候變遷調適</t>
  </si>
  <si>
    <t>噪音與振動控制</t>
  </si>
  <si>
    <t>環境生態學概論</t>
  </si>
  <si>
    <t>空氣污染概論</t>
  </si>
  <si>
    <t>固體廢棄物</t>
  </si>
  <si>
    <t>語文與表達</t>
  </si>
  <si>
    <t>語文與詮釋</t>
  </si>
  <si>
    <t>生活美語</t>
  </si>
  <si>
    <t>營建管理特論</t>
  </si>
  <si>
    <t>專題研討</t>
  </si>
  <si>
    <t>電腦輔助建築繪圖</t>
  </si>
  <si>
    <t>水文學</t>
  </si>
  <si>
    <t>廢棄物資源化實務</t>
  </si>
  <si>
    <t>土壤與地下水整治</t>
  </si>
  <si>
    <t>土壤與地下水整治概論</t>
  </si>
  <si>
    <t>工程地球物理調查</t>
  </si>
  <si>
    <t>耐震能力評估與補強</t>
  </si>
  <si>
    <t>水土保持工程</t>
  </si>
  <si>
    <t>地景保育與景觀導覽</t>
  </si>
  <si>
    <t>工地實務</t>
  </si>
  <si>
    <t>空氣污染物採樣分析</t>
  </si>
  <si>
    <t>污染監測與分析</t>
  </si>
  <si>
    <t>水質監測與管理</t>
  </si>
  <si>
    <t>實驗設計與分析</t>
  </si>
  <si>
    <t>環境地球物理特論</t>
  </si>
  <si>
    <t>營建施工特論</t>
  </si>
  <si>
    <t>節能減碳與永續發展</t>
  </si>
  <si>
    <t>高等結構學</t>
  </si>
  <si>
    <t>防災概論</t>
  </si>
  <si>
    <t>程式設計</t>
  </si>
  <si>
    <t>創新管理</t>
  </si>
  <si>
    <t>創新與創業</t>
  </si>
  <si>
    <t>勞資關係</t>
  </si>
  <si>
    <t>企業社會責任</t>
  </si>
  <si>
    <t>工程測量實習</t>
  </si>
  <si>
    <t>工程測量實習</t>
  </si>
  <si>
    <t>品質管理</t>
  </si>
  <si>
    <t>污水工程設計</t>
  </si>
  <si>
    <t>資源回收</t>
  </si>
  <si>
    <t>工程測量</t>
  </si>
  <si>
    <t>環境管理數學</t>
  </si>
  <si>
    <t>營建管理</t>
  </si>
  <si>
    <t>掩埋操作與管理</t>
  </si>
  <si>
    <t>工程經濟</t>
  </si>
  <si>
    <t>工程測量</t>
  </si>
  <si>
    <t>環境地質學</t>
  </si>
  <si>
    <t>空氣污染控制</t>
  </si>
  <si>
    <t>空氣污染防制設計</t>
  </si>
  <si>
    <t>工程地質特論</t>
  </si>
  <si>
    <t>坡地災害實務</t>
  </si>
  <si>
    <t>廢污水處理與整治</t>
  </si>
  <si>
    <t>環境地質特論</t>
  </si>
  <si>
    <t>工程地球物理特論</t>
  </si>
  <si>
    <t>空氣污染源管制</t>
  </si>
  <si>
    <t xml:space="preserve"> </t>
  </si>
  <si>
    <t xml:space="preserve"> </t>
  </si>
  <si>
    <t xml:space="preserve"> </t>
  </si>
  <si>
    <t>空氣污染管制</t>
  </si>
  <si>
    <t>土壤力學</t>
  </si>
  <si>
    <t>基礎工程</t>
  </si>
  <si>
    <t>工程識圖</t>
  </si>
  <si>
    <t>工程材料</t>
  </si>
  <si>
    <t>工程材料試驗</t>
  </si>
  <si>
    <t>水土保持工程</t>
  </si>
  <si>
    <t xml:space="preserve"> </t>
  </si>
  <si>
    <t>工程材料</t>
  </si>
  <si>
    <t>工程估價</t>
  </si>
  <si>
    <t>微積分</t>
  </si>
  <si>
    <t>流體力學</t>
  </si>
  <si>
    <t xml:space="preserve">環境生態學 </t>
  </si>
  <si>
    <t>環境工程概論</t>
  </si>
  <si>
    <t xml:space="preserve"> </t>
  </si>
  <si>
    <t>水文學</t>
  </si>
  <si>
    <t>工程識圖</t>
  </si>
  <si>
    <t>環境規劃概論</t>
  </si>
  <si>
    <t>土木工程概論</t>
  </si>
  <si>
    <t>科技論文寫作與表現</t>
  </si>
  <si>
    <t>工程倫理</t>
  </si>
  <si>
    <t>工程管理</t>
  </si>
  <si>
    <t>環境地球科學</t>
  </si>
  <si>
    <t>工程地質</t>
  </si>
  <si>
    <t>環境影響評估</t>
  </si>
  <si>
    <t>風工程特論</t>
  </si>
  <si>
    <t>建築防災避難特論</t>
  </si>
  <si>
    <t>工程財務管理</t>
  </si>
  <si>
    <t>研究方法論</t>
  </si>
  <si>
    <t>水污染防治</t>
  </si>
  <si>
    <t>工業減廢</t>
  </si>
  <si>
    <t>註3：須於學位口試申請前辦理具審稿之研討會或學報之發表或經系所審定同意之精簡報告。</t>
  </si>
  <si>
    <t>碩士論文</t>
  </si>
  <si>
    <t>工程經濟特論</t>
  </si>
  <si>
    <t>災害管理實務</t>
  </si>
  <si>
    <t>工程統計特論</t>
  </si>
  <si>
    <t>高等鋼筋混凝土設計</t>
  </si>
  <si>
    <t>空間資訊整合與應用</t>
  </si>
  <si>
    <t>土壤力學</t>
  </si>
  <si>
    <t>空間資訊整合與應用</t>
  </si>
  <si>
    <t>基礎工程</t>
  </si>
  <si>
    <t>土壤力學與基礎工程</t>
  </si>
  <si>
    <t>註4：須於學位口試申請前透過臺灣學術倫理教育資源中心網站自我學習，並通過總測驗取得 7小時(含)以上之修課證明。</t>
  </si>
  <si>
    <t>註5：學位口試通過，論文上傳國家圖書館臺灣博碩士論文知識加值系統經審核通過，始能畢業。</t>
  </si>
  <si>
    <r>
      <rPr>
        <sz val="12"/>
        <rFont val="標楷體"/>
        <family val="4"/>
      </rPr>
      <t>科目名稱</t>
    </r>
  </si>
  <si>
    <r>
      <rPr>
        <sz val="12"/>
        <rFont val="標楷體"/>
        <family val="4"/>
      </rPr>
      <t>代碼</t>
    </r>
  </si>
  <si>
    <r>
      <rPr>
        <sz val="12"/>
        <rFont val="標楷體"/>
        <family val="4"/>
      </rPr>
      <t>學分</t>
    </r>
  </si>
  <si>
    <r>
      <rPr>
        <sz val="12"/>
        <rFont val="標楷體"/>
        <family val="4"/>
      </rPr>
      <t>時數</t>
    </r>
  </si>
  <si>
    <r>
      <rPr>
        <sz val="12"/>
        <rFont val="標楷體"/>
        <family val="4"/>
      </rPr>
      <t>論文必修</t>
    </r>
    <r>
      <rPr>
        <sz val="12"/>
        <rFont val="Times New Roman"/>
        <family val="1"/>
      </rPr>
      <t>(2)</t>
    </r>
  </si>
  <si>
    <r>
      <t>專業必修(</t>
    </r>
    <r>
      <rPr>
        <sz val="12"/>
        <rFont val="Times New Roman"/>
        <family val="1"/>
      </rPr>
      <t>2</t>
    </r>
    <r>
      <rPr>
        <sz val="12"/>
        <rFont val="標楷體"/>
        <family val="4"/>
      </rPr>
      <t>)</t>
    </r>
  </si>
  <si>
    <r>
      <rPr>
        <sz val="10"/>
        <rFont val="標楷體"/>
        <family val="4"/>
      </rPr>
      <t>註</t>
    </r>
    <r>
      <rPr>
        <sz val="10"/>
        <rFont val="Times New Roman"/>
        <family val="1"/>
      </rPr>
      <t xml:space="preserve">1 : </t>
    </r>
    <r>
      <rPr>
        <sz val="10"/>
        <rFont val="標楷體"/>
        <family val="4"/>
      </rPr>
      <t>必修</t>
    </r>
    <r>
      <rPr>
        <sz val="10"/>
        <rFont val="Times New Roman"/>
        <family val="1"/>
      </rPr>
      <t>6</t>
    </r>
    <r>
      <rPr>
        <sz val="10"/>
        <rFont val="標楷體"/>
        <family val="4"/>
      </rPr>
      <t>學分及選修</t>
    </r>
    <r>
      <rPr>
        <sz val="10"/>
        <rFont val="Times New Roman"/>
        <family val="1"/>
      </rPr>
      <t>24</t>
    </r>
    <r>
      <rPr>
        <sz val="10"/>
        <rFont val="標楷體"/>
        <family val="4"/>
      </rPr>
      <t>學分，專題研討為必修但不計學分。修畢</t>
    </r>
    <r>
      <rPr>
        <sz val="10"/>
        <rFont val="Times New Roman"/>
        <family val="1"/>
      </rPr>
      <t>30</t>
    </r>
    <r>
      <rPr>
        <sz val="10"/>
        <rFont val="標楷體"/>
        <family val="4"/>
      </rPr>
      <t>學分始能畢業。</t>
    </r>
  </si>
  <si>
    <r>
      <rPr>
        <sz val="10"/>
        <rFont val="標楷體"/>
        <family val="4"/>
      </rPr>
      <t>註</t>
    </r>
    <r>
      <rPr>
        <sz val="10"/>
        <rFont val="Times New Roman"/>
        <family val="1"/>
      </rPr>
      <t xml:space="preserve">2 : </t>
    </r>
    <r>
      <rPr>
        <sz val="10"/>
        <rFont val="標楷體"/>
        <family val="4"/>
      </rPr>
      <t>指導教授得要求學生選修本系其他年制之課程，但不列入畢業學分。</t>
    </r>
  </si>
  <si>
    <r>
      <rPr>
        <sz val="12"/>
        <rFont val="標楷體"/>
        <family val="4"/>
      </rPr>
      <t>第一學期</t>
    </r>
    <r>
      <rPr>
        <sz val="12"/>
        <rFont val="Times New Roman"/>
        <family val="1"/>
      </rPr>
      <t>(111</t>
    </r>
    <r>
      <rPr>
        <sz val="12"/>
        <rFont val="標楷體"/>
        <family val="4"/>
      </rPr>
      <t>年</t>
    </r>
    <r>
      <rPr>
        <sz val="12"/>
        <rFont val="Times New Roman"/>
        <family val="1"/>
      </rPr>
      <t>9</t>
    </r>
    <r>
      <rPr>
        <sz val="12"/>
        <rFont val="標楷體"/>
        <family val="4"/>
      </rPr>
      <t>月</t>
    </r>
    <r>
      <rPr>
        <sz val="12"/>
        <rFont val="Times New Roman"/>
        <family val="1"/>
      </rPr>
      <t>~112</t>
    </r>
    <r>
      <rPr>
        <sz val="12"/>
        <rFont val="標楷體"/>
        <family val="4"/>
      </rPr>
      <t>年</t>
    </r>
    <r>
      <rPr>
        <sz val="12"/>
        <rFont val="Times New Roman"/>
        <family val="1"/>
      </rPr>
      <t>1</t>
    </r>
    <r>
      <rPr>
        <sz val="12"/>
        <rFont val="標楷體"/>
        <family val="4"/>
      </rPr>
      <t>月</t>
    </r>
    <r>
      <rPr>
        <sz val="12"/>
        <rFont val="Times New Roman"/>
        <family val="1"/>
      </rPr>
      <t>)</t>
    </r>
  </si>
  <si>
    <r>
      <rPr>
        <sz val="12"/>
        <rFont val="標楷體"/>
        <family val="4"/>
      </rPr>
      <t>第二學期</t>
    </r>
    <r>
      <rPr>
        <sz val="12"/>
        <rFont val="Times New Roman"/>
        <family val="1"/>
      </rPr>
      <t>(112</t>
    </r>
    <r>
      <rPr>
        <sz val="12"/>
        <rFont val="標楷體"/>
        <family val="4"/>
      </rPr>
      <t>年</t>
    </r>
    <r>
      <rPr>
        <sz val="12"/>
        <rFont val="Times New Roman"/>
        <family val="1"/>
      </rPr>
      <t>2</t>
    </r>
    <r>
      <rPr>
        <sz val="12"/>
        <rFont val="標楷體"/>
        <family val="4"/>
      </rPr>
      <t>月</t>
    </r>
    <r>
      <rPr>
        <sz val="12"/>
        <rFont val="Times New Roman"/>
        <family val="1"/>
      </rPr>
      <t>~112</t>
    </r>
    <r>
      <rPr>
        <sz val="12"/>
        <rFont val="標楷體"/>
        <family val="4"/>
      </rPr>
      <t>年</t>
    </r>
    <r>
      <rPr>
        <sz val="12"/>
        <rFont val="Times New Roman"/>
        <family val="1"/>
      </rPr>
      <t>6</t>
    </r>
    <r>
      <rPr>
        <sz val="12"/>
        <rFont val="標楷體"/>
        <family val="4"/>
      </rPr>
      <t>月</t>
    </r>
    <r>
      <rPr>
        <sz val="12"/>
        <rFont val="Times New Roman"/>
        <family val="1"/>
      </rPr>
      <t>)</t>
    </r>
  </si>
  <si>
    <r>
      <rPr>
        <sz val="12"/>
        <rFont val="標楷體"/>
        <family val="4"/>
      </rPr>
      <t>第三學期</t>
    </r>
    <r>
      <rPr>
        <sz val="12"/>
        <rFont val="Times New Roman"/>
        <family val="1"/>
      </rPr>
      <t>(112</t>
    </r>
    <r>
      <rPr>
        <sz val="12"/>
        <rFont val="標楷體"/>
        <family val="4"/>
      </rPr>
      <t>年</t>
    </r>
    <r>
      <rPr>
        <sz val="12"/>
        <rFont val="Times New Roman"/>
        <family val="1"/>
      </rPr>
      <t>9</t>
    </r>
    <r>
      <rPr>
        <sz val="12"/>
        <rFont val="標楷體"/>
        <family val="4"/>
      </rPr>
      <t>月</t>
    </r>
    <r>
      <rPr>
        <sz val="12"/>
        <rFont val="Times New Roman"/>
        <family val="1"/>
      </rPr>
      <t>~113</t>
    </r>
    <r>
      <rPr>
        <sz val="12"/>
        <rFont val="標楷體"/>
        <family val="4"/>
      </rPr>
      <t>年</t>
    </r>
    <r>
      <rPr>
        <sz val="12"/>
        <rFont val="Times New Roman"/>
        <family val="1"/>
      </rPr>
      <t>1</t>
    </r>
    <r>
      <rPr>
        <sz val="12"/>
        <rFont val="標楷體"/>
        <family val="4"/>
      </rPr>
      <t>月</t>
    </r>
    <r>
      <rPr>
        <sz val="12"/>
        <rFont val="Times New Roman"/>
        <family val="1"/>
      </rPr>
      <t>)</t>
    </r>
  </si>
  <si>
    <r>
      <rPr>
        <sz val="12"/>
        <rFont val="標楷體"/>
        <family val="4"/>
      </rPr>
      <t>第四學期</t>
    </r>
    <r>
      <rPr>
        <sz val="12"/>
        <rFont val="Times New Roman"/>
        <family val="1"/>
      </rPr>
      <t>(113</t>
    </r>
    <r>
      <rPr>
        <sz val="12"/>
        <rFont val="標楷體"/>
        <family val="4"/>
      </rPr>
      <t>年</t>
    </r>
    <r>
      <rPr>
        <sz val="12"/>
        <rFont val="Times New Roman"/>
        <family val="1"/>
      </rPr>
      <t>2</t>
    </r>
    <r>
      <rPr>
        <sz val="12"/>
        <rFont val="標楷體"/>
        <family val="4"/>
      </rPr>
      <t>月</t>
    </r>
    <r>
      <rPr>
        <sz val="12"/>
        <rFont val="Times New Roman"/>
        <family val="1"/>
      </rPr>
      <t>~113</t>
    </r>
    <r>
      <rPr>
        <sz val="12"/>
        <rFont val="標楷體"/>
        <family val="4"/>
      </rPr>
      <t>年</t>
    </r>
    <r>
      <rPr>
        <sz val="12"/>
        <rFont val="Times New Roman"/>
        <family val="1"/>
      </rPr>
      <t>6</t>
    </r>
    <r>
      <rPr>
        <sz val="12"/>
        <rFont val="標楷體"/>
        <family val="4"/>
      </rPr>
      <t>月</t>
    </r>
    <r>
      <rPr>
        <sz val="12"/>
        <rFont val="Times New Roman"/>
        <family val="1"/>
      </rPr>
      <t>)</t>
    </r>
  </si>
  <si>
    <t>永續發展特論</t>
  </si>
  <si>
    <t>淨零碳排特論</t>
  </si>
  <si>
    <t>氣候變遷調適特論</t>
  </si>
  <si>
    <t>環境生態學特論</t>
  </si>
  <si>
    <r>
      <rPr>
        <b/>
        <sz val="18"/>
        <rFont val="標楷體"/>
        <family val="4"/>
      </rPr>
      <t>大漢學校財團法人大漢技術學院</t>
    </r>
    <r>
      <rPr>
        <b/>
        <sz val="18"/>
        <rFont val="Times New Roman"/>
        <family val="1"/>
      </rPr>
      <t>111</t>
    </r>
    <r>
      <rPr>
        <b/>
        <sz val="18"/>
        <rFont val="標楷體"/>
        <family val="4"/>
      </rPr>
      <t>學年度入學新生課程標準表</t>
    </r>
  </si>
  <si>
    <r>
      <rPr>
        <sz val="12"/>
        <rFont val="標楷體"/>
        <family val="4"/>
      </rPr>
      <t>通識必修</t>
    </r>
    <r>
      <rPr>
        <sz val="12"/>
        <rFont val="Times New Roman"/>
        <family val="1"/>
      </rPr>
      <t>(1)</t>
    </r>
  </si>
  <si>
    <r>
      <t>校定必修</t>
    </r>
    <r>
      <rPr>
        <sz val="12"/>
        <rFont val="Times New Roman"/>
        <family val="1"/>
      </rPr>
      <t>(0)+</t>
    </r>
    <r>
      <rPr>
        <sz val="12"/>
        <rFont val="標楷體"/>
        <family val="4"/>
      </rPr>
      <t xml:space="preserve">
專業必修(</t>
    </r>
    <r>
      <rPr>
        <sz val="12"/>
        <rFont val="Times New Roman"/>
        <family val="1"/>
      </rPr>
      <t>2</t>
    </r>
    <r>
      <rPr>
        <sz val="12"/>
        <rFont val="標楷體"/>
        <family val="4"/>
      </rPr>
      <t>)</t>
    </r>
  </si>
  <si>
    <r>
      <rPr>
        <sz val="12"/>
        <rFont val="標楷體"/>
        <family val="4"/>
      </rPr>
      <t>註</t>
    </r>
    <r>
      <rPr>
        <sz val="12"/>
        <rFont val="Times New Roman"/>
        <family val="1"/>
      </rPr>
      <t>1:</t>
    </r>
    <r>
      <rPr>
        <sz val="12"/>
        <rFont val="標楷體"/>
        <family val="4"/>
      </rPr>
      <t>每位學生須修習本系</t>
    </r>
    <r>
      <rPr>
        <sz val="12"/>
        <rFont val="Times New Roman"/>
        <family val="1"/>
      </rPr>
      <t>(</t>
    </r>
    <r>
      <rPr>
        <sz val="12"/>
        <rFont val="標楷體"/>
        <family val="4"/>
      </rPr>
      <t>校定必修</t>
    </r>
    <r>
      <rPr>
        <sz val="12"/>
        <rFont val="Times New Roman"/>
        <family val="1"/>
      </rPr>
      <t>+</t>
    </r>
    <r>
      <rPr>
        <u val="single"/>
        <sz val="12"/>
        <rFont val="標楷體"/>
        <family val="4"/>
      </rPr>
      <t>專業必修</t>
    </r>
    <r>
      <rPr>
        <u val="single"/>
        <sz val="12"/>
        <rFont val="Times New Roman"/>
        <family val="1"/>
      </rPr>
      <t>)</t>
    </r>
    <r>
      <rPr>
        <u val="single"/>
        <sz val="12"/>
        <rFont val="標楷體"/>
        <family val="4"/>
      </rPr>
      <t>共</t>
    </r>
    <r>
      <rPr>
        <u val="single"/>
        <sz val="12"/>
        <rFont val="Times New Roman"/>
        <family val="1"/>
      </rPr>
      <t>34</t>
    </r>
    <r>
      <rPr>
        <u val="single"/>
        <sz val="12"/>
        <rFont val="標楷體"/>
        <family val="4"/>
      </rPr>
      <t>學分</t>
    </r>
    <r>
      <rPr>
        <sz val="12"/>
        <rFont val="標楷體"/>
        <family val="4"/>
      </rPr>
      <t>及</t>
    </r>
    <r>
      <rPr>
        <u val="single"/>
        <sz val="12"/>
        <rFont val="標楷體"/>
        <family val="4"/>
      </rPr>
      <t>專業選修</t>
    </r>
    <r>
      <rPr>
        <u val="single"/>
        <sz val="12"/>
        <rFont val="Times New Roman"/>
        <family val="1"/>
      </rPr>
      <t>38</t>
    </r>
    <r>
      <rPr>
        <u val="single"/>
        <sz val="12"/>
        <rFont val="標楷體"/>
        <family val="4"/>
      </rPr>
      <t>學分</t>
    </r>
    <r>
      <rPr>
        <u val="single"/>
        <sz val="12"/>
        <rFont val="Times New Roman"/>
        <family val="1"/>
      </rPr>
      <t>(</t>
    </r>
    <r>
      <rPr>
        <u val="single"/>
        <sz val="12"/>
        <rFont val="標楷體"/>
        <family val="4"/>
      </rPr>
      <t>至多承認外系專業課程</t>
    </r>
    <r>
      <rPr>
        <u val="single"/>
        <sz val="12"/>
        <rFont val="Times New Roman"/>
        <family val="1"/>
      </rPr>
      <t>8</t>
    </r>
    <r>
      <rPr>
        <u val="single"/>
        <sz val="12"/>
        <rFont val="標楷體"/>
        <family val="4"/>
      </rPr>
      <t>學分，不含重補修課程</t>
    </r>
    <r>
      <rPr>
        <u val="single"/>
        <sz val="12"/>
        <rFont val="Times New Roman"/>
        <family val="1"/>
      </rPr>
      <t>)</t>
    </r>
    <r>
      <rPr>
        <sz val="12"/>
        <rFont val="標楷體"/>
        <family val="4"/>
      </rPr>
      <t>，合計</t>
    </r>
    <r>
      <rPr>
        <sz val="12"/>
        <rFont val="Times New Roman"/>
        <family val="1"/>
      </rPr>
      <t>72</t>
    </r>
    <r>
      <rPr>
        <sz val="12"/>
        <rFont val="標楷體"/>
        <family val="4"/>
      </rPr>
      <t>學分以上，始能畢業。</t>
    </r>
  </si>
  <si>
    <r>
      <t>大漢學校財團法人大漢技術學院</t>
    </r>
    <r>
      <rPr>
        <b/>
        <sz val="18"/>
        <rFont val="Times New Roman"/>
        <family val="1"/>
      </rPr>
      <t>111</t>
    </r>
    <r>
      <rPr>
        <b/>
        <sz val="18"/>
        <rFont val="標楷體"/>
        <family val="4"/>
      </rPr>
      <t>學年度入學新生課程標準表</t>
    </r>
  </si>
  <si>
    <r>
      <t>專業選修(</t>
    </r>
    <r>
      <rPr>
        <sz val="12"/>
        <rFont val="Times New Roman"/>
        <family val="1"/>
      </rPr>
      <t>5</t>
    </r>
    <r>
      <rPr>
        <sz val="12"/>
        <rFont val="標楷體"/>
        <family val="4"/>
      </rPr>
      <t>)</t>
    </r>
  </si>
  <si>
    <r>
      <rPr>
        <sz val="12"/>
        <rFont val="標楷體"/>
        <family val="4"/>
      </rPr>
      <t>註</t>
    </r>
    <r>
      <rPr>
        <sz val="12"/>
        <rFont val="Times New Roman"/>
        <family val="1"/>
      </rPr>
      <t>1:</t>
    </r>
    <r>
      <rPr>
        <sz val="12"/>
        <rFont val="標楷體"/>
        <family val="4"/>
      </rPr>
      <t>每位學生須修習本系</t>
    </r>
    <r>
      <rPr>
        <sz val="12"/>
        <rFont val="Times New Roman"/>
        <family val="1"/>
      </rPr>
      <t>(</t>
    </r>
    <r>
      <rPr>
        <sz val="12"/>
        <rFont val="標楷體"/>
        <family val="4"/>
      </rPr>
      <t>校定必修</t>
    </r>
    <r>
      <rPr>
        <sz val="12"/>
        <rFont val="Times New Roman"/>
        <family val="1"/>
      </rPr>
      <t>+</t>
    </r>
    <r>
      <rPr>
        <u val="single"/>
        <sz val="12"/>
        <rFont val="標楷體"/>
        <family val="4"/>
      </rPr>
      <t>專業必修</t>
    </r>
    <r>
      <rPr>
        <u val="single"/>
        <sz val="12"/>
        <rFont val="Times New Roman"/>
        <family val="1"/>
      </rPr>
      <t>)</t>
    </r>
    <r>
      <rPr>
        <u val="single"/>
        <sz val="12"/>
        <rFont val="標楷體"/>
        <family val="4"/>
      </rPr>
      <t>共</t>
    </r>
    <r>
      <rPr>
        <u val="single"/>
        <sz val="12"/>
        <rFont val="Times New Roman"/>
        <family val="1"/>
      </rPr>
      <t>34</t>
    </r>
    <r>
      <rPr>
        <u val="single"/>
        <sz val="12"/>
        <rFont val="標楷體"/>
        <family val="4"/>
      </rPr>
      <t>學分</t>
    </r>
    <r>
      <rPr>
        <sz val="12"/>
        <rFont val="標楷體"/>
        <family val="4"/>
      </rPr>
      <t>及</t>
    </r>
    <r>
      <rPr>
        <u val="single"/>
        <sz val="12"/>
        <rFont val="標楷體"/>
        <family val="4"/>
      </rPr>
      <t>專業選修</t>
    </r>
    <r>
      <rPr>
        <u val="single"/>
        <sz val="12"/>
        <rFont val="Times New Roman"/>
        <family val="1"/>
      </rPr>
      <t>46</t>
    </r>
    <r>
      <rPr>
        <u val="single"/>
        <sz val="12"/>
        <rFont val="標楷體"/>
        <family val="4"/>
      </rPr>
      <t>學分</t>
    </r>
    <r>
      <rPr>
        <u val="single"/>
        <sz val="12"/>
        <rFont val="Times New Roman"/>
        <family val="1"/>
      </rPr>
      <t>(</t>
    </r>
    <r>
      <rPr>
        <u val="single"/>
        <sz val="12"/>
        <rFont val="標楷體"/>
        <family val="4"/>
      </rPr>
      <t>至多承認外系專業課程</t>
    </r>
    <r>
      <rPr>
        <u val="single"/>
        <sz val="12"/>
        <rFont val="Times New Roman"/>
        <family val="1"/>
      </rPr>
      <t>8</t>
    </r>
    <r>
      <rPr>
        <u val="single"/>
        <sz val="12"/>
        <rFont val="標楷體"/>
        <family val="4"/>
      </rPr>
      <t>學分，不含重補修必修科目</t>
    </r>
    <r>
      <rPr>
        <u val="single"/>
        <sz val="12"/>
        <rFont val="Times New Roman"/>
        <family val="1"/>
      </rPr>
      <t>)</t>
    </r>
    <r>
      <rPr>
        <sz val="12"/>
        <rFont val="標楷體"/>
        <family val="4"/>
      </rPr>
      <t>，合計</t>
    </r>
    <r>
      <rPr>
        <sz val="12"/>
        <rFont val="Times New Roman"/>
        <family val="1"/>
      </rPr>
      <t>80</t>
    </r>
    <r>
      <rPr>
        <sz val="12"/>
        <rFont val="標楷體"/>
        <family val="4"/>
      </rPr>
      <t>學分以上，始能畢業。</t>
    </r>
  </si>
  <si>
    <r>
      <t>大漢學校財團法人大漢技術學院</t>
    </r>
    <r>
      <rPr>
        <b/>
        <sz val="18"/>
        <color indexed="8"/>
        <rFont val="Times New Roman"/>
        <family val="1"/>
      </rPr>
      <t>111</t>
    </r>
    <r>
      <rPr>
        <b/>
        <sz val="18"/>
        <color indexed="8"/>
        <rFont val="標楷體"/>
        <family val="4"/>
      </rPr>
      <t>學年度入學新生課程標準表</t>
    </r>
  </si>
  <si>
    <t>系別：土木工程與環境資源管理系</t>
  </si>
  <si>
    <t>制別：四技(進修部)</t>
  </si>
  <si>
    <t>修別</t>
  </si>
  <si>
    <t>第一學年(111年9月~112年6月)</t>
  </si>
  <si>
    <t>上學期</t>
  </si>
  <si>
    <t>下學期</t>
  </si>
  <si>
    <t>第二學年(112年9月~113年6月)</t>
  </si>
  <si>
    <t>第三學年(113年9月~114年6月)</t>
  </si>
  <si>
    <t>上學期</t>
  </si>
  <si>
    <t>第四學年(114年9月~115年6月)</t>
  </si>
  <si>
    <t>合計</t>
  </si>
  <si>
    <r>
      <rPr>
        <sz val="10"/>
        <color indexed="8"/>
        <rFont val="標楷體"/>
        <family val="4"/>
      </rPr>
      <t>科目名稱</t>
    </r>
  </si>
  <si>
    <r>
      <rPr>
        <sz val="8"/>
        <color indexed="8"/>
        <rFont val="標楷體"/>
        <family val="4"/>
      </rPr>
      <t>代碼</t>
    </r>
  </si>
  <si>
    <r>
      <rPr>
        <sz val="8"/>
        <color indexed="8"/>
        <rFont val="標楷體"/>
        <family val="4"/>
      </rPr>
      <t>學分</t>
    </r>
  </si>
  <si>
    <r>
      <rPr>
        <sz val="8"/>
        <color indexed="8"/>
        <rFont val="標楷體"/>
        <family val="4"/>
      </rPr>
      <t>時數</t>
    </r>
  </si>
  <si>
    <r>
      <rPr>
        <sz val="10"/>
        <color indexed="8"/>
        <rFont val="標楷體"/>
        <family val="4"/>
      </rPr>
      <t>代碼</t>
    </r>
  </si>
  <si>
    <r>
      <rPr>
        <sz val="10"/>
        <color indexed="8"/>
        <rFont val="標楷體"/>
        <family val="4"/>
      </rPr>
      <t>學分</t>
    </r>
  </si>
  <si>
    <r>
      <rPr>
        <sz val="10"/>
        <color indexed="8"/>
        <rFont val="標楷體"/>
        <family val="4"/>
      </rPr>
      <t>時數</t>
    </r>
  </si>
  <si>
    <t>校定必修</t>
  </si>
  <si>
    <t>計算機概論</t>
  </si>
  <si>
    <t>創新管理</t>
  </si>
  <si>
    <t>職場安全與衛生</t>
  </si>
  <si>
    <t>勞資關係</t>
  </si>
  <si>
    <t>程式設計</t>
  </si>
  <si>
    <t>創新與創業</t>
  </si>
  <si>
    <t>職場倫理</t>
  </si>
  <si>
    <t>企業社會責任</t>
  </si>
  <si>
    <t>校定必修科目合計</t>
  </si>
  <si>
    <t>通識
必修</t>
  </si>
  <si>
    <t>英語聽講</t>
  </si>
  <si>
    <t>職場英文</t>
  </si>
  <si>
    <t>人工智慧的數學基礎</t>
  </si>
  <si>
    <t>應用中文</t>
  </si>
  <si>
    <t>花蓮文學</t>
  </si>
  <si>
    <t>大數據的數學基礎</t>
  </si>
  <si>
    <t>通識必修科目合計</t>
  </si>
  <si>
    <t>通識
選修</t>
  </si>
  <si>
    <t>性別平等教育</t>
  </si>
  <si>
    <t>通識博雅1</t>
  </si>
  <si>
    <t>生命教育</t>
  </si>
  <si>
    <t>通識博雅2</t>
  </si>
  <si>
    <t>花東表演藝術賞析</t>
  </si>
  <si>
    <t>原鄉藝文欣賞</t>
  </si>
  <si>
    <t>中華民憲法析論</t>
  </si>
  <si>
    <t>我國憲政與經濟發展</t>
  </si>
  <si>
    <t>武俠、動漫與文學</t>
  </si>
  <si>
    <t>台灣歷史與文化</t>
  </si>
  <si>
    <t>預定通識選修科目合計</t>
  </si>
  <si>
    <t>專業
必修</t>
  </si>
  <si>
    <t>工程力學</t>
  </si>
  <si>
    <t>污水工程</t>
  </si>
  <si>
    <t>廢棄物處理及資源化</t>
  </si>
  <si>
    <t>水質分析</t>
  </si>
  <si>
    <t>專業必修科目合計</t>
  </si>
  <si>
    <t>專業
選修</t>
  </si>
  <si>
    <t>工程識圖</t>
  </si>
  <si>
    <t>工業減廢</t>
  </si>
  <si>
    <t>廢棄物抽樣檢測技術</t>
  </si>
  <si>
    <t>廢棄物資源化實務</t>
  </si>
  <si>
    <t>環境生態學</t>
  </si>
  <si>
    <t>地景保育與景觀導覽</t>
  </si>
  <si>
    <t>污水工程設計</t>
  </si>
  <si>
    <t>水質管理</t>
  </si>
  <si>
    <t>普通物理</t>
  </si>
  <si>
    <t>工程實務</t>
  </si>
  <si>
    <t>流體力學</t>
  </si>
  <si>
    <t>環境影響評估</t>
  </si>
  <si>
    <t>測量實習</t>
  </si>
  <si>
    <t>工程地球物理</t>
  </si>
  <si>
    <t>土壤污染防治</t>
  </si>
  <si>
    <t>營建管理</t>
  </si>
  <si>
    <t>土木工程概論</t>
  </si>
  <si>
    <t>公文與論文</t>
  </si>
  <si>
    <t>工程品質管理</t>
  </si>
  <si>
    <t>環境工程概論</t>
  </si>
  <si>
    <t>噪音與振動</t>
  </si>
  <si>
    <t>土壤復育技術</t>
  </si>
  <si>
    <t>氣候變遷調適</t>
  </si>
  <si>
    <t>工程地質</t>
  </si>
  <si>
    <t>環境微生物學</t>
  </si>
  <si>
    <t>掩埋操作與管理</t>
  </si>
  <si>
    <t>工程估價</t>
  </si>
  <si>
    <t xml:space="preserve"> </t>
  </si>
  <si>
    <t>工程倫理</t>
  </si>
  <si>
    <t>環境化學</t>
  </si>
  <si>
    <t>有害物質處理與管理</t>
  </si>
  <si>
    <t>地理資訊系統</t>
  </si>
  <si>
    <t>環境地球科學</t>
  </si>
  <si>
    <t>土壤與地下水整治概論</t>
  </si>
  <si>
    <t>品質管理</t>
  </si>
  <si>
    <t>環境污染物分析</t>
  </si>
  <si>
    <t>環境倫理</t>
  </si>
  <si>
    <t>節能減碳與永續發展</t>
  </si>
  <si>
    <t>污染監測與分析</t>
  </si>
  <si>
    <t>工程地球物理調查</t>
  </si>
  <si>
    <t>水土保持工程</t>
  </si>
  <si>
    <t>防災概論</t>
  </si>
  <si>
    <t>多媒體製作</t>
  </si>
  <si>
    <t>水文學</t>
  </si>
  <si>
    <t>工程經濟</t>
  </si>
  <si>
    <t>預定專業選修科目合計</t>
  </si>
  <si>
    <t>學期修習合計</t>
  </si>
  <si>
    <t>通識必修(1)</t>
  </si>
  <si>
    <t>學分</t>
  </si>
  <si>
    <t>時數</t>
  </si>
  <si>
    <t>通識選修(6)</t>
  </si>
  <si>
    <t>最低畢業</t>
  </si>
  <si>
    <t>開課累計</t>
  </si>
  <si>
    <r>
      <t>校定必修</t>
    </r>
    <r>
      <rPr>
        <sz val="11"/>
        <rFont val="Times New Roman"/>
        <family val="1"/>
      </rPr>
      <t>(0)+</t>
    </r>
    <r>
      <rPr>
        <sz val="11"/>
        <rFont val="標楷體"/>
        <family val="4"/>
      </rPr>
      <t xml:space="preserve">
專業必修</t>
    </r>
    <r>
      <rPr>
        <sz val="11"/>
        <rFont val="Times New Roman"/>
        <family val="1"/>
      </rPr>
      <t>(2)</t>
    </r>
  </si>
  <si>
    <r>
      <rPr>
        <sz val="11"/>
        <rFont val="標楷體"/>
        <family val="4"/>
      </rPr>
      <t>專業選修</t>
    </r>
    <r>
      <rPr>
        <sz val="11"/>
        <rFont val="Times New Roman"/>
        <family val="1"/>
      </rPr>
      <t>(3)</t>
    </r>
  </si>
  <si>
    <t>土木施工法</t>
  </si>
  <si>
    <t>土木工程特論</t>
  </si>
  <si>
    <t>淨零碳排(跨)</t>
  </si>
  <si>
    <t>土木工程防災減災特論</t>
  </si>
  <si>
    <t>土木工程防災減災概論</t>
  </si>
  <si>
    <t>環境地質學</t>
  </si>
  <si>
    <t>永續發展(跨)</t>
  </si>
  <si>
    <r>
      <t>111</t>
    </r>
    <r>
      <rPr>
        <b/>
        <sz val="10"/>
        <rFont val="細明體"/>
        <family val="3"/>
      </rPr>
      <t>年</t>
    </r>
    <r>
      <rPr>
        <b/>
        <sz val="10"/>
        <rFont val="Times New Roman"/>
        <family val="1"/>
      </rPr>
      <t>8</t>
    </r>
    <r>
      <rPr>
        <b/>
        <sz val="10"/>
        <rFont val="細明體"/>
        <family val="3"/>
      </rPr>
      <t>月</t>
    </r>
    <r>
      <rPr>
        <b/>
        <sz val="10"/>
        <rFont val="Times New Roman"/>
        <family val="1"/>
      </rPr>
      <t>24</t>
    </r>
    <r>
      <rPr>
        <b/>
        <sz val="10"/>
        <rFont val="細明體"/>
        <family val="3"/>
      </rPr>
      <t>日</t>
    </r>
    <r>
      <rPr>
        <b/>
        <sz val="10"/>
        <rFont val="Times New Roman"/>
        <family val="1"/>
      </rPr>
      <t>111</t>
    </r>
    <r>
      <rPr>
        <b/>
        <sz val="10"/>
        <rFont val="細明體"/>
        <family val="3"/>
      </rPr>
      <t>學年度第</t>
    </r>
    <r>
      <rPr>
        <b/>
        <sz val="10"/>
        <rFont val="Times New Roman"/>
        <family val="1"/>
      </rPr>
      <t>1</t>
    </r>
    <r>
      <rPr>
        <b/>
        <sz val="10"/>
        <rFont val="細明體"/>
        <family val="3"/>
      </rPr>
      <t>學期第</t>
    </r>
    <r>
      <rPr>
        <b/>
        <sz val="10"/>
        <rFont val="Times New Roman"/>
        <family val="1"/>
      </rPr>
      <t>1</t>
    </r>
    <r>
      <rPr>
        <b/>
        <sz val="10"/>
        <rFont val="細明體"/>
        <family val="3"/>
      </rPr>
      <t xml:space="preserve">次系課程委員會議通過
</t>
    </r>
    <r>
      <rPr>
        <b/>
        <sz val="10"/>
        <rFont val="Times New Roman"/>
        <family val="1"/>
      </rPr>
      <t>111</t>
    </r>
    <r>
      <rPr>
        <b/>
        <sz val="10"/>
        <rFont val="細明體"/>
        <family val="3"/>
      </rPr>
      <t>年8月31日111學年度第1學期第1次校課委員會議暨教務會議通過</t>
    </r>
  </si>
  <si>
    <r>
      <t>111</t>
    </r>
    <r>
      <rPr>
        <b/>
        <sz val="10"/>
        <color indexed="8"/>
        <rFont val="新細明體"/>
        <family val="1"/>
      </rPr>
      <t>年</t>
    </r>
    <r>
      <rPr>
        <b/>
        <sz val="10"/>
        <color indexed="8"/>
        <rFont val="Times New Roman"/>
        <family val="1"/>
      </rPr>
      <t>8</t>
    </r>
    <r>
      <rPr>
        <b/>
        <sz val="10"/>
        <color indexed="8"/>
        <rFont val="新細明體"/>
        <family val="1"/>
      </rPr>
      <t>月</t>
    </r>
    <r>
      <rPr>
        <b/>
        <sz val="10"/>
        <color indexed="8"/>
        <rFont val="Times New Roman"/>
        <family val="1"/>
      </rPr>
      <t>24</t>
    </r>
    <r>
      <rPr>
        <b/>
        <sz val="10"/>
        <color indexed="8"/>
        <rFont val="新細明體"/>
        <family val="1"/>
      </rPr>
      <t>日</t>
    </r>
    <r>
      <rPr>
        <b/>
        <sz val="10"/>
        <color indexed="8"/>
        <rFont val="Times New Roman"/>
        <family val="1"/>
      </rPr>
      <t>111</t>
    </r>
    <r>
      <rPr>
        <b/>
        <sz val="10"/>
        <color indexed="8"/>
        <rFont val="新細明體"/>
        <family val="1"/>
      </rPr>
      <t>學年度第</t>
    </r>
    <r>
      <rPr>
        <b/>
        <sz val="10"/>
        <color indexed="8"/>
        <rFont val="Times New Roman"/>
        <family val="1"/>
      </rPr>
      <t>1</t>
    </r>
    <r>
      <rPr>
        <b/>
        <sz val="10"/>
        <color indexed="8"/>
        <rFont val="新細明體"/>
        <family val="1"/>
      </rPr>
      <t>學期第</t>
    </r>
    <r>
      <rPr>
        <b/>
        <sz val="10"/>
        <color indexed="8"/>
        <rFont val="Times New Roman"/>
        <family val="1"/>
      </rPr>
      <t>1</t>
    </r>
    <r>
      <rPr>
        <b/>
        <sz val="10"/>
        <color indexed="8"/>
        <rFont val="新細明體"/>
        <family val="1"/>
      </rPr>
      <t xml:space="preserve">次系課程委員會議通過
</t>
    </r>
    <r>
      <rPr>
        <b/>
        <sz val="10"/>
        <color indexed="8"/>
        <rFont val="Times New Roman"/>
        <family val="1"/>
      </rPr>
      <t>111</t>
    </r>
    <r>
      <rPr>
        <b/>
        <sz val="10"/>
        <color indexed="8"/>
        <rFont val="細明體"/>
        <family val="3"/>
      </rPr>
      <t>年</t>
    </r>
    <r>
      <rPr>
        <b/>
        <sz val="10"/>
        <color indexed="8"/>
        <rFont val="Times New Roman"/>
        <family val="1"/>
      </rPr>
      <t>8</t>
    </r>
    <r>
      <rPr>
        <b/>
        <sz val="10"/>
        <color indexed="8"/>
        <rFont val="細明體"/>
        <family val="3"/>
      </rPr>
      <t>月</t>
    </r>
    <r>
      <rPr>
        <b/>
        <sz val="10"/>
        <color indexed="8"/>
        <rFont val="Times New Roman"/>
        <family val="1"/>
      </rPr>
      <t>30</t>
    </r>
    <r>
      <rPr>
        <b/>
        <sz val="10"/>
        <color indexed="8"/>
        <rFont val="細明體"/>
        <family val="3"/>
      </rPr>
      <t>日</t>
    </r>
    <r>
      <rPr>
        <b/>
        <sz val="10"/>
        <color indexed="8"/>
        <rFont val="Times New Roman"/>
        <family val="1"/>
      </rPr>
      <t>111</t>
    </r>
    <r>
      <rPr>
        <b/>
        <sz val="10"/>
        <color indexed="8"/>
        <rFont val="細明體"/>
        <family val="3"/>
      </rPr>
      <t>學年度第</t>
    </r>
    <r>
      <rPr>
        <b/>
        <sz val="10"/>
        <color indexed="8"/>
        <rFont val="Times New Roman"/>
        <family val="1"/>
      </rPr>
      <t>1</t>
    </r>
    <r>
      <rPr>
        <b/>
        <sz val="10"/>
        <color indexed="8"/>
        <rFont val="細明體"/>
        <family val="3"/>
      </rPr>
      <t>學期第</t>
    </r>
    <r>
      <rPr>
        <b/>
        <sz val="10"/>
        <color indexed="8"/>
        <rFont val="Times New Roman"/>
        <family val="1"/>
      </rPr>
      <t>2</t>
    </r>
    <r>
      <rPr>
        <b/>
        <sz val="10"/>
        <color indexed="8"/>
        <rFont val="細明體"/>
        <family val="3"/>
      </rPr>
      <t>次通識教育中心課程委員會議通過</t>
    </r>
    <r>
      <rPr>
        <b/>
        <sz val="10"/>
        <color indexed="8"/>
        <rFont val="Times New Roman"/>
        <family val="1"/>
      </rPr>
      <t xml:space="preserve">
</t>
    </r>
    <r>
      <rPr>
        <b/>
        <sz val="10"/>
        <color indexed="8"/>
        <rFont val="Times New Roman"/>
        <family val="1"/>
      </rPr>
      <t>111</t>
    </r>
    <r>
      <rPr>
        <b/>
        <sz val="10"/>
        <color indexed="8"/>
        <rFont val="細明體"/>
        <family val="3"/>
      </rPr>
      <t>年</t>
    </r>
    <r>
      <rPr>
        <b/>
        <sz val="10"/>
        <color indexed="8"/>
        <rFont val="Times New Roman"/>
        <family val="1"/>
      </rPr>
      <t>8</t>
    </r>
    <r>
      <rPr>
        <b/>
        <sz val="10"/>
        <color indexed="8"/>
        <rFont val="細明體"/>
        <family val="3"/>
      </rPr>
      <t>月</t>
    </r>
    <r>
      <rPr>
        <b/>
        <sz val="10"/>
        <color indexed="8"/>
        <rFont val="Times New Roman"/>
        <family val="1"/>
      </rPr>
      <t>31</t>
    </r>
    <r>
      <rPr>
        <b/>
        <sz val="10"/>
        <color indexed="8"/>
        <rFont val="細明體"/>
        <family val="3"/>
      </rPr>
      <t>日</t>
    </r>
    <r>
      <rPr>
        <b/>
        <sz val="10"/>
        <color indexed="8"/>
        <rFont val="Times New Roman"/>
        <family val="1"/>
      </rPr>
      <t>111</t>
    </r>
    <r>
      <rPr>
        <b/>
        <sz val="10"/>
        <color indexed="8"/>
        <rFont val="細明體"/>
        <family val="3"/>
      </rPr>
      <t>學年度第</t>
    </r>
    <r>
      <rPr>
        <b/>
        <sz val="10"/>
        <color indexed="8"/>
        <rFont val="Times New Roman"/>
        <family val="1"/>
      </rPr>
      <t>1</t>
    </r>
    <r>
      <rPr>
        <b/>
        <sz val="10"/>
        <color indexed="8"/>
        <rFont val="細明體"/>
        <family val="3"/>
      </rPr>
      <t>學期第</t>
    </r>
    <r>
      <rPr>
        <b/>
        <sz val="10"/>
        <color indexed="8"/>
        <rFont val="Times New Roman"/>
        <family val="1"/>
      </rPr>
      <t>1</t>
    </r>
    <r>
      <rPr>
        <b/>
        <sz val="10"/>
        <color indexed="8"/>
        <rFont val="細明體"/>
        <family val="3"/>
      </rPr>
      <t>次校課委員會議暨教務會議通過</t>
    </r>
  </si>
  <si>
    <r>
      <rPr>
        <sz val="10"/>
        <rFont val="標楷體"/>
        <family val="4"/>
      </rPr>
      <t>註</t>
    </r>
    <r>
      <rPr>
        <sz val="10"/>
        <rFont val="Times New Roman"/>
        <family val="1"/>
      </rPr>
      <t>1:</t>
    </r>
    <r>
      <rPr>
        <sz val="10"/>
        <rFont val="標楷體"/>
        <family val="4"/>
      </rPr>
      <t>每位學生須修習</t>
    </r>
    <r>
      <rPr>
        <u val="single"/>
        <sz val="10"/>
        <rFont val="標楷體"/>
        <family val="4"/>
      </rPr>
      <t>通識必修</t>
    </r>
    <r>
      <rPr>
        <u val="single"/>
        <sz val="10"/>
        <rFont val="Times New Roman"/>
        <family val="1"/>
      </rPr>
      <t>19</t>
    </r>
    <r>
      <rPr>
        <u val="single"/>
        <sz val="10"/>
        <rFont val="標楷體"/>
        <family val="4"/>
      </rPr>
      <t>學分，通識選修</t>
    </r>
    <r>
      <rPr>
        <u val="single"/>
        <sz val="10"/>
        <rFont val="Times New Roman"/>
        <family val="1"/>
      </rPr>
      <t>6</t>
    </r>
    <r>
      <rPr>
        <u val="single"/>
        <sz val="10"/>
        <rFont val="標楷體"/>
        <family val="4"/>
      </rPr>
      <t>學分</t>
    </r>
    <r>
      <rPr>
        <sz val="10"/>
        <rFont val="標楷體"/>
        <family val="4"/>
      </rPr>
      <t>；本系</t>
    </r>
    <r>
      <rPr>
        <sz val="10"/>
        <rFont val="Times New Roman"/>
        <family val="1"/>
      </rPr>
      <t>(</t>
    </r>
    <r>
      <rPr>
        <sz val="10"/>
        <rFont val="標楷體"/>
        <family val="4"/>
      </rPr>
      <t>校定必修</t>
    </r>
    <r>
      <rPr>
        <sz val="10"/>
        <rFont val="Times New Roman"/>
        <family val="1"/>
      </rPr>
      <t>+</t>
    </r>
    <r>
      <rPr>
        <u val="single"/>
        <sz val="10"/>
        <rFont val="標楷體"/>
        <family val="4"/>
      </rPr>
      <t>專業必修</t>
    </r>
    <r>
      <rPr>
        <u val="single"/>
        <sz val="10"/>
        <rFont val="Times New Roman"/>
        <family val="1"/>
      </rPr>
      <t>)</t>
    </r>
    <r>
      <rPr>
        <u val="single"/>
        <sz val="10"/>
        <rFont val="標楷體"/>
        <family val="4"/>
      </rPr>
      <t>共</t>
    </r>
    <r>
      <rPr>
        <u val="single"/>
        <sz val="10"/>
        <rFont val="Times New Roman"/>
        <family val="1"/>
      </rPr>
      <t>69</t>
    </r>
    <r>
      <rPr>
        <u val="single"/>
        <sz val="10"/>
        <rFont val="標楷體"/>
        <family val="4"/>
      </rPr>
      <t>學分</t>
    </r>
    <r>
      <rPr>
        <sz val="10"/>
        <rFont val="標楷體"/>
        <family val="4"/>
      </rPr>
      <t>及</t>
    </r>
    <r>
      <rPr>
        <u val="single"/>
        <sz val="10"/>
        <rFont val="標楷體"/>
        <family val="4"/>
      </rPr>
      <t>專業選修34學分</t>
    </r>
    <r>
      <rPr>
        <u val="single"/>
        <sz val="10"/>
        <rFont val="Times New Roman"/>
        <family val="1"/>
      </rPr>
      <t>(</t>
    </r>
    <r>
      <rPr>
        <u val="single"/>
        <sz val="10"/>
        <rFont val="標楷體"/>
        <family val="4"/>
      </rPr>
      <t>至多承認外系專業課程</t>
    </r>
    <r>
      <rPr>
        <u val="single"/>
        <sz val="10"/>
        <rFont val="Times New Roman"/>
        <family val="1"/>
      </rPr>
      <t>10</t>
    </r>
    <r>
      <rPr>
        <u val="single"/>
        <sz val="10"/>
        <rFont val="標楷體"/>
        <family val="4"/>
      </rPr>
      <t>學分</t>
    </r>
    <r>
      <rPr>
        <u val="single"/>
        <sz val="10"/>
        <rFont val="新細明體"/>
        <family val="1"/>
      </rPr>
      <t>，</t>
    </r>
    <r>
      <rPr>
        <u val="single"/>
        <sz val="10"/>
        <rFont val="標楷體"/>
        <family val="4"/>
      </rPr>
      <t>外系跨領域課程4學分，不含重補修必修科目、軍訓及通識課程</t>
    </r>
    <r>
      <rPr>
        <u val="single"/>
        <sz val="10"/>
        <rFont val="Times New Roman"/>
        <family val="1"/>
      </rPr>
      <t>)</t>
    </r>
    <r>
      <rPr>
        <sz val="10"/>
        <rFont val="標楷體"/>
        <family val="4"/>
      </rPr>
      <t>，合計</t>
    </r>
    <r>
      <rPr>
        <sz val="10"/>
        <rFont val="Times New Roman"/>
        <family val="1"/>
      </rPr>
      <t>128</t>
    </r>
    <r>
      <rPr>
        <sz val="10"/>
        <rFont val="標楷體"/>
        <family val="4"/>
      </rPr>
      <t>學分以上，始能畢業。</t>
    </r>
  </si>
  <si>
    <r>
      <rPr>
        <sz val="12"/>
        <rFont val="標楷體"/>
        <family val="4"/>
      </rPr>
      <t>第一學期</t>
    </r>
    <r>
      <rPr>
        <sz val="12"/>
        <rFont val="Times New Roman"/>
        <family val="1"/>
      </rPr>
      <t>(111</t>
    </r>
    <r>
      <rPr>
        <sz val="12"/>
        <rFont val="標楷體"/>
        <family val="4"/>
      </rPr>
      <t>年</t>
    </r>
    <r>
      <rPr>
        <sz val="12"/>
        <rFont val="Times New Roman"/>
        <family val="1"/>
      </rPr>
      <t>9</t>
    </r>
    <r>
      <rPr>
        <sz val="12"/>
        <rFont val="標楷體"/>
        <family val="4"/>
      </rPr>
      <t>月</t>
    </r>
    <r>
      <rPr>
        <sz val="12"/>
        <rFont val="Times New Roman"/>
        <family val="1"/>
      </rPr>
      <t>~112</t>
    </r>
    <r>
      <rPr>
        <sz val="12"/>
        <rFont val="標楷體"/>
        <family val="4"/>
      </rPr>
      <t>年</t>
    </r>
    <r>
      <rPr>
        <sz val="12"/>
        <rFont val="Times New Roman"/>
        <family val="1"/>
      </rPr>
      <t>1</t>
    </r>
    <r>
      <rPr>
        <sz val="12"/>
        <rFont val="標楷體"/>
        <family val="4"/>
      </rPr>
      <t>月</t>
    </r>
    <r>
      <rPr>
        <sz val="12"/>
        <rFont val="Times New Roman"/>
        <family val="1"/>
      </rPr>
      <t>)</t>
    </r>
  </si>
  <si>
    <r>
      <rPr>
        <sz val="12"/>
        <rFont val="標楷體"/>
        <family val="4"/>
      </rPr>
      <t>第二學期</t>
    </r>
    <r>
      <rPr>
        <sz val="12"/>
        <rFont val="Times New Roman"/>
        <family val="1"/>
      </rPr>
      <t>(112</t>
    </r>
    <r>
      <rPr>
        <sz val="12"/>
        <rFont val="標楷體"/>
        <family val="4"/>
      </rPr>
      <t>年</t>
    </r>
    <r>
      <rPr>
        <sz val="12"/>
        <rFont val="Times New Roman"/>
        <family val="1"/>
      </rPr>
      <t>2</t>
    </r>
    <r>
      <rPr>
        <sz val="12"/>
        <rFont val="標楷體"/>
        <family val="4"/>
      </rPr>
      <t>月</t>
    </r>
    <r>
      <rPr>
        <sz val="12"/>
        <rFont val="Times New Roman"/>
        <family val="1"/>
      </rPr>
      <t>~112</t>
    </r>
    <r>
      <rPr>
        <sz val="12"/>
        <rFont val="標楷體"/>
        <family val="4"/>
      </rPr>
      <t>年</t>
    </r>
    <r>
      <rPr>
        <sz val="12"/>
        <rFont val="Times New Roman"/>
        <family val="1"/>
      </rPr>
      <t>6</t>
    </r>
    <r>
      <rPr>
        <sz val="12"/>
        <rFont val="標楷體"/>
        <family val="4"/>
      </rPr>
      <t>月</t>
    </r>
    <r>
      <rPr>
        <sz val="12"/>
        <rFont val="Times New Roman"/>
        <family val="1"/>
      </rPr>
      <t>)</t>
    </r>
  </si>
  <si>
    <r>
      <rPr>
        <sz val="12"/>
        <rFont val="標楷體"/>
        <family val="4"/>
      </rPr>
      <t>第四學期</t>
    </r>
    <r>
      <rPr>
        <sz val="12"/>
        <rFont val="Times New Roman"/>
        <family val="1"/>
      </rPr>
      <t>(113</t>
    </r>
    <r>
      <rPr>
        <sz val="12"/>
        <rFont val="標楷體"/>
        <family val="4"/>
      </rPr>
      <t>年</t>
    </r>
    <r>
      <rPr>
        <sz val="12"/>
        <rFont val="Times New Roman"/>
        <family val="1"/>
      </rPr>
      <t>2</t>
    </r>
    <r>
      <rPr>
        <sz val="12"/>
        <rFont val="標楷體"/>
        <family val="4"/>
      </rPr>
      <t>月</t>
    </r>
    <r>
      <rPr>
        <sz val="12"/>
        <rFont val="Times New Roman"/>
        <family val="1"/>
      </rPr>
      <t>~113</t>
    </r>
    <r>
      <rPr>
        <sz val="12"/>
        <rFont val="標楷體"/>
        <family val="4"/>
      </rPr>
      <t>年</t>
    </r>
    <r>
      <rPr>
        <sz val="12"/>
        <rFont val="Times New Roman"/>
        <family val="1"/>
      </rPr>
      <t>6</t>
    </r>
    <r>
      <rPr>
        <sz val="12"/>
        <rFont val="標楷體"/>
        <family val="4"/>
      </rPr>
      <t>月</t>
    </r>
    <r>
      <rPr>
        <sz val="12"/>
        <rFont val="Times New Roman"/>
        <family val="1"/>
      </rPr>
      <t>)</t>
    </r>
  </si>
  <si>
    <r>
      <rPr>
        <sz val="12"/>
        <rFont val="標楷體"/>
        <family val="4"/>
      </rPr>
      <t>第一學期</t>
    </r>
    <r>
      <rPr>
        <sz val="12"/>
        <rFont val="Times New Roman"/>
        <family val="1"/>
      </rPr>
      <t>(111</t>
    </r>
    <r>
      <rPr>
        <sz val="12"/>
        <rFont val="標楷體"/>
        <family val="4"/>
      </rPr>
      <t>年</t>
    </r>
    <r>
      <rPr>
        <sz val="12"/>
        <rFont val="Times New Roman"/>
        <family val="1"/>
      </rPr>
      <t>9</t>
    </r>
    <r>
      <rPr>
        <sz val="12"/>
        <rFont val="標楷體"/>
        <family val="4"/>
      </rPr>
      <t>月</t>
    </r>
    <r>
      <rPr>
        <sz val="12"/>
        <rFont val="Times New Roman"/>
        <family val="1"/>
      </rPr>
      <t>~112</t>
    </r>
    <r>
      <rPr>
        <sz val="12"/>
        <rFont val="標楷體"/>
        <family val="4"/>
      </rPr>
      <t>年</t>
    </r>
    <r>
      <rPr>
        <sz val="12"/>
        <rFont val="Times New Roman"/>
        <family val="1"/>
      </rPr>
      <t>1</t>
    </r>
    <r>
      <rPr>
        <sz val="12"/>
        <rFont val="標楷體"/>
        <family val="4"/>
      </rPr>
      <t>月</t>
    </r>
    <r>
      <rPr>
        <sz val="12"/>
        <rFont val="Times New Roman"/>
        <family val="1"/>
      </rPr>
      <t>)</t>
    </r>
  </si>
  <si>
    <r>
      <rPr>
        <sz val="12"/>
        <rFont val="標楷體"/>
        <family val="4"/>
      </rPr>
      <t>第三學期</t>
    </r>
    <r>
      <rPr>
        <sz val="12"/>
        <rFont val="Times New Roman"/>
        <family val="1"/>
      </rPr>
      <t>(112</t>
    </r>
    <r>
      <rPr>
        <sz val="12"/>
        <rFont val="標楷體"/>
        <family val="4"/>
      </rPr>
      <t>年</t>
    </r>
    <r>
      <rPr>
        <sz val="12"/>
        <rFont val="Times New Roman"/>
        <family val="1"/>
      </rPr>
      <t>9</t>
    </r>
    <r>
      <rPr>
        <sz val="12"/>
        <rFont val="標楷體"/>
        <family val="4"/>
      </rPr>
      <t>月</t>
    </r>
    <r>
      <rPr>
        <sz val="12"/>
        <rFont val="Times New Roman"/>
        <family val="1"/>
      </rPr>
      <t>~113</t>
    </r>
    <r>
      <rPr>
        <sz val="12"/>
        <rFont val="標楷體"/>
        <family val="4"/>
      </rPr>
      <t>年</t>
    </r>
    <r>
      <rPr>
        <sz val="12"/>
        <rFont val="Times New Roman"/>
        <family val="1"/>
      </rPr>
      <t>1</t>
    </r>
    <r>
      <rPr>
        <sz val="12"/>
        <rFont val="標楷體"/>
        <family val="4"/>
      </rPr>
      <t>月</t>
    </r>
    <r>
      <rPr>
        <sz val="12"/>
        <rFont val="Times New Roman"/>
        <family val="1"/>
      </rPr>
      <t>)</t>
    </r>
  </si>
  <si>
    <r>
      <rPr>
        <sz val="12"/>
        <rFont val="標楷體"/>
        <family val="4"/>
      </rPr>
      <t>第四學期</t>
    </r>
    <r>
      <rPr>
        <sz val="12"/>
        <rFont val="Times New Roman"/>
        <family val="1"/>
      </rPr>
      <t>(113</t>
    </r>
    <r>
      <rPr>
        <sz val="12"/>
        <rFont val="標楷體"/>
        <family val="4"/>
      </rPr>
      <t>年</t>
    </r>
    <r>
      <rPr>
        <sz val="12"/>
        <rFont val="Times New Roman"/>
        <family val="1"/>
      </rPr>
      <t>2</t>
    </r>
    <r>
      <rPr>
        <sz val="12"/>
        <rFont val="標楷體"/>
        <family val="4"/>
      </rPr>
      <t>月</t>
    </r>
    <r>
      <rPr>
        <sz val="12"/>
        <rFont val="Times New Roman"/>
        <family val="1"/>
      </rPr>
      <t>~113</t>
    </r>
    <r>
      <rPr>
        <sz val="12"/>
        <rFont val="標楷體"/>
        <family val="4"/>
      </rPr>
      <t>年</t>
    </r>
    <r>
      <rPr>
        <sz val="12"/>
        <rFont val="Times New Roman"/>
        <family val="1"/>
      </rPr>
      <t>6</t>
    </r>
    <r>
      <rPr>
        <sz val="12"/>
        <rFont val="標楷體"/>
        <family val="4"/>
      </rPr>
      <t>月</t>
    </r>
    <r>
      <rPr>
        <sz val="12"/>
        <rFont val="Times New Roman"/>
        <family val="1"/>
      </rPr>
      <t>)</t>
    </r>
  </si>
  <si>
    <r>
      <t>111</t>
    </r>
    <r>
      <rPr>
        <b/>
        <sz val="10"/>
        <rFont val="細明體"/>
        <family val="3"/>
      </rPr>
      <t>年</t>
    </r>
    <r>
      <rPr>
        <b/>
        <sz val="10"/>
        <rFont val="Times New Roman"/>
        <family val="1"/>
      </rPr>
      <t>8</t>
    </r>
    <r>
      <rPr>
        <b/>
        <sz val="10"/>
        <rFont val="細明體"/>
        <family val="3"/>
      </rPr>
      <t>月</t>
    </r>
    <r>
      <rPr>
        <b/>
        <sz val="10"/>
        <rFont val="Times New Roman"/>
        <family val="1"/>
      </rPr>
      <t>24</t>
    </r>
    <r>
      <rPr>
        <b/>
        <sz val="10"/>
        <rFont val="細明體"/>
        <family val="3"/>
      </rPr>
      <t>日</t>
    </r>
    <r>
      <rPr>
        <b/>
        <sz val="10"/>
        <rFont val="Times New Roman"/>
        <family val="1"/>
      </rPr>
      <t>111</t>
    </r>
    <r>
      <rPr>
        <b/>
        <sz val="10"/>
        <rFont val="細明體"/>
        <family val="3"/>
      </rPr>
      <t>學年度第</t>
    </r>
    <r>
      <rPr>
        <b/>
        <sz val="10"/>
        <rFont val="Times New Roman"/>
        <family val="1"/>
      </rPr>
      <t>1</t>
    </r>
    <r>
      <rPr>
        <b/>
        <sz val="10"/>
        <rFont val="細明體"/>
        <family val="3"/>
      </rPr>
      <t>學期第</t>
    </r>
    <r>
      <rPr>
        <b/>
        <sz val="10"/>
        <rFont val="Times New Roman"/>
        <family val="1"/>
      </rPr>
      <t>1</t>
    </r>
    <r>
      <rPr>
        <b/>
        <sz val="10"/>
        <rFont val="細明體"/>
        <family val="3"/>
      </rPr>
      <t xml:space="preserve">次系課程委員會議通過
</t>
    </r>
    <r>
      <rPr>
        <b/>
        <sz val="10"/>
        <rFont val="Times New Roman"/>
        <family val="1"/>
      </rPr>
      <t>111</t>
    </r>
    <r>
      <rPr>
        <b/>
        <sz val="10"/>
        <rFont val="細明體"/>
        <family val="3"/>
      </rPr>
      <t>年8月31日111學年度第1學期第1次校課委員會議暨教務會議通過</t>
    </r>
    <r>
      <rPr>
        <b/>
        <sz val="10"/>
        <rFont val="Times New Roman"/>
        <family val="1"/>
      </rPr>
      <t xml:space="preserve">
</t>
    </r>
    <r>
      <rPr>
        <b/>
        <sz val="10"/>
        <rFont val="細明體"/>
        <family val="3"/>
      </rPr>
      <t>112年2月1日111學年度第2學期第1次系課程委員會議修正通過
112年2月8日111學年度第2學期第1次校課程委員會暨教務會議修正通過</t>
    </r>
  </si>
  <si>
    <r>
      <t>111</t>
    </r>
    <r>
      <rPr>
        <b/>
        <sz val="10"/>
        <rFont val="細明體"/>
        <family val="3"/>
      </rPr>
      <t>年</t>
    </r>
    <r>
      <rPr>
        <b/>
        <sz val="10"/>
        <rFont val="Times New Roman"/>
        <family val="1"/>
      </rPr>
      <t>8</t>
    </r>
    <r>
      <rPr>
        <b/>
        <sz val="10"/>
        <rFont val="細明體"/>
        <family val="3"/>
      </rPr>
      <t>月</t>
    </r>
    <r>
      <rPr>
        <b/>
        <sz val="10"/>
        <rFont val="Times New Roman"/>
        <family val="1"/>
      </rPr>
      <t>24</t>
    </r>
    <r>
      <rPr>
        <b/>
        <sz val="10"/>
        <rFont val="細明體"/>
        <family val="3"/>
      </rPr>
      <t>日</t>
    </r>
    <r>
      <rPr>
        <b/>
        <sz val="10"/>
        <rFont val="Times New Roman"/>
        <family val="1"/>
      </rPr>
      <t>111</t>
    </r>
    <r>
      <rPr>
        <b/>
        <sz val="10"/>
        <rFont val="細明體"/>
        <family val="3"/>
      </rPr>
      <t>學年度第</t>
    </r>
    <r>
      <rPr>
        <b/>
        <sz val="10"/>
        <rFont val="Times New Roman"/>
        <family val="1"/>
      </rPr>
      <t>1</t>
    </r>
    <r>
      <rPr>
        <b/>
        <sz val="10"/>
        <rFont val="細明體"/>
        <family val="3"/>
      </rPr>
      <t>學期第</t>
    </r>
    <r>
      <rPr>
        <b/>
        <sz val="10"/>
        <rFont val="Times New Roman"/>
        <family val="1"/>
      </rPr>
      <t>1</t>
    </r>
    <r>
      <rPr>
        <b/>
        <sz val="10"/>
        <rFont val="細明體"/>
        <family val="3"/>
      </rPr>
      <t xml:space="preserve">次系課程委員會議通過
</t>
    </r>
    <r>
      <rPr>
        <b/>
        <sz val="10"/>
        <rFont val="Times New Roman"/>
        <family val="1"/>
      </rPr>
      <t>111</t>
    </r>
    <r>
      <rPr>
        <b/>
        <sz val="10"/>
        <rFont val="細明體"/>
        <family val="3"/>
      </rPr>
      <t>年8月31日111學年度第1學期第1次校課委員會議暨教務會議通過</t>
    </r>
    <r>
      <rPr>
        <b/>
        <sz val="10"/>
        <rFont val="Times New Roman"/>
        <family val="1"/>
      </rPr>
      <t xml:space="preserve">
</t>
    </r>
    <r>
      <rPr>
        <b/>
        <sz val="10"/>
        <rFont val="細明體"/>
        <family val="3"/>
      </rPr>
      <t>112年2月1日111學年度第2學期第1次系課程委員會議修正通過
112年2月8日111學年度第2學期第1次校課程委員會暨教務會議修正通過</t>
    </r>
    <r>
      <rPr>
        <b/>
        <sz val="10"/>
        <rFont val="Times New Roman"/>
        <family val="1"/>
      </rPr>
      <t xml:space="preserve">
112</t>
    </r>
    <r>
      <rPr>
        <b/>
        <sz val="10"/>
        <rFont val="細明體"/>
        <family val="3"/>
      </rPr>
      <t>年9月1日112學年度第1學期第1次系課程委員會議修正通過
112年9月6日112學年度第1學期第1次校課程委員會暨第2次教務會議修正通過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</si>
</sst>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88">
    <font>
      <sz val="12"/>
      <color theme="1"/>
      <name val="Calibri"/>
      <family val="1"/>
    </font>
    <font>
      <sz val="12"/>
      <color indexed="8"/>
      <name val="新細明體"/>
      <family val="1"/>
    </font>
    <font>
      <sz val="12"/>
      <name val="新細明體"/>
      <family val="1"/>
    </font>
    <font>
      <sz val="9"/>
      <name val="新細明體"/>
      <family val="1"/>
    </font>
    <font>
      <sz val="12"/>
      <name val="Times New Roman"/>
      <family val="1"/>
    </font>
    <font>
      <sz val="12"/>
      <name val="標楷體"/>
      <family val="4"/>
    </font>
    <font>
      <b/>
      <sz val="12"/>
      <name val="標楷體"/>
      <family val="4"/>
    </font>
    <font>
      <b/>
      <sz val="12"/>
      <name val="Times New Roman"/>
      <family val="1"/>
    </font>
    <font>
      <b/>
      <sz val="18"/>
      <name val="Times New Roman"/>
      <family val="1"/>
    </font>
    <font>
      <b/>
      <sz val="18"/>
      <name val="標楷體"/>
      <family val="4"/>
    </font>
    <font>
      <sz val="10"/>
      <name val="標楷體"/>
      <family val="4"/>
    </font>
    <font>
      <b/>
      <sz val="10"/>
      <name val="Times New Roman"/>
      <family val="1"/>
    </font>
    <font>
      <b/>
      <sz val="10"/>
      <name val="細明體"/>
      <family val="3"/>
    </font>
    <font>
      <sz val="10"/>
      <name val="Times New Roman"/>
      <family val="1"/>
    </font>
    <font>
      <sz val="11"/>
      <name val="標楷體"/>
      <family val="4"/>
    </font>
    <font>
      <sz val="11"/>
      <name val="Times New Roman"/>
      <family val="1"/>
    </font>
    <font>
      <u val="single"/>
      <sz val="10"/>
      <name val="標楷體"/>
      <family val="4"/>
    </font>
    <font>
      <u val="single"/>
      <sz val="10"/>
      <name val="Times New Roman"/>
      <family val="1"/>
    </font>
    <font>
      <u val="single"/>
      <sz val="12"/>
      <name val="標楷體"/>
      <family val="4"/>
    </font>
    <font>
      <u val="single"/>
      <sz val="12"/>
      <name val="Times New Roman"/>
      <family val="1"/>
    </font>
    <font>
      <b/>
      <sz val="18"/>
      <color indexed="8"/>
      <name val="Times New Roman"/>
      <family val="1"/>
    </font>
    <font>
      <b/>
      <sz val="18"/>
      <color indexed="8"/>
      <name val="標楷體"/>
      <family val="4"/>
    </font>
    <font>
      <b/>
      <sz val="10"/>
      <color indexed="8"/>
      <name val="Times New Roman"/>
      <family val="1"/>
    </font>
    <font>
      <sz val="10"/>
      <color indexed="8"/>
      <name val="標楷體"/>
      <family val="4"/>
    </font>
    <font>
      <sz val="8"/>
      <color indexed="8"/>
      <name val="標楷體"/>
      <family val="4"/>
    </font>
    <font>
      <b/>
      <sz val="10"/>
      <color indexed="8"/>
      <name val="細明體"/>
      <family val="3"/>
    </font>
    <font>
      <u val="single"/>
      <sz val="10"/>
      <name val="新細明體"/>
      <family val="1"/>
    </font>
    <font>
      <b/>
      <sz val="10"/>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Times New Roman"/>
      <family val="1"/>
    </font>
    <font>
      <sz val="10"/>
      <color indexed="8"/>
      <name val="Times New Roman"/>
      <family val="1"/>
    </font>
    <font>
      <sz val="10"/>
      <color indexed="8"/>
      <name val="新細明體"/>
      <family val="1"/>
    </font>
    <font>
      <sz val="12"/>
      <color indexed="8"/>
      <name val="Times New Roman"/>
      <family val="1"/>
    </font>
    <font>
      <sz val="12"/>
      <color indexed="8"/>
      <name val="標楷體"/>
      <family val="4"/>
    </font>
    <font>
      <sz val="12"/>
      <color indexed="10"/>
      <name val="Times New Roman"/>
      <family val="1"/>
    </font>
    <font>
      <b/>
      <sz val="12"/>
      <color indexed="8"/>
      <name val="標楷體"/>
      <family val="4"/>
    </font>
    <font>
      <b/>
      <sz val="10"/>
      <color indexed="8"/>
      <name val="標楷體"/>
      <family val="4"/>
    </font>
    <font>
      <sz val="10"/>
      <name val="新細明體"/>
      <family val="1"/>
    </font>
    <font>
      <sz val="12"/>
      <color indexed="10"/>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z val="10"/>
      <color theme="1"/>
      <name val="標楷體"/>
      <family val="4"/>
    </font>
    <font>
      <sz val="8"/>
      <color theme="1"/>
      <name val="Times New Roman"/>
      <family val="1"/>
    </font>
    <font>
      <sz val="10"/>
      <color theme="1"/>
      <name val="Times New Roman"/>
      <family val="1"/>
    </font>
    <font>
      <sz val="10"/>
      <color theme="1"/>
      <name val="Calibri"/>
      <family val="1"/>
    </font>
    <font>
      <sz val="12"/>
      <color theme="1"/>
      <name val="Times New Roman"/>
      <family val="1"/>
    </font>
    <font>
      <b/>
      <sz val="10"/>
      <color theme="1"/>
      <name val="Times New Roman"/>
      <family val="1"/>
    </font>
    <font>
      <sz val="12"/>
      <color theme="1"/>
      <name val="標楷體"/>
      <family val="4"/>
    </font>
    <font>
      <sz val="12"/>
      <color rgb="FFFF0000"/>
      <name val="Times New Roman"/>
      <family val="1"/>
    </font>
    <font>
      <sz val="10"/>
      <name val="Calibri"/>
      <family val="1"/>
    </font>
    <font>
      <b/>
      <sz val="10"/>
      <color theme="1"/>
      <name val="標楷體"/>
      <family val="4"/>
    </font>
    <font>
      <b/>
      <sz val="18"/>
      <color theme="1"/>
      <name val="標楷體"/>
      <family val="4"/>
    </font>
    <font>
      <b/>
      <sz val="12"/>
      <color theme="1"/>
      <name val="標楷體"/>
      <family val="4"/>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medium"/>
    </border>
    <border>
      <left style="thin"/>
      <right/>
      <top style="medium"/>
      <bottom style="thin"/>
    </border>
    <border>
      <left style="thin"/>
      <right>
        <color indexed="63"/>
      </right>
      <top style="thin"/>
      <bottom style="thin"/>
    </border>
    <border>
      <left style="thin"/>
      <right style="medium"/>
      <top/>
      <bottom style="medium"/>
    </border>
    <border>
      <left style="thin"/>
      <right style="medium"/>
      <top style="medium"/>
      <bottom/>
    </border>
    <border>
      <left style="medium"/>
      <right/>
      <top style="thin"/>
      <bottom style="thin"/>
    </border>
    <border>
      <left/>
      <right style="thin"/>
      <top style="thin"/>
      <bottom style="thin"/>
    </border>
    <border>
      <left style="medium"/>
      <right style="thin"/>
      <top style="thin"/>
      <bottom style="medium"/>
    </border>
    <border>
      <left style="medium"/>
      <right style="medium"/>
      <top/>
      <bottom style="medium"/>
    </border>
    <border>
      <left style="thin"/>
      <right style="thin"/>
      <top>
        <color indexed="63"/>
      </top>
      <bottom style="thin"/>
    </border>
    <border>
      <left style="thin"/>
      <right style="thin"/>
      <top/>
      <bottom style="medium"/>
    </border>
    <border>
      <left style="thin"/>
      <right style="thin"/>
      <top style="thin"/>
      <bottom>
        <color indexed="63"/>
      </bottom>
    </border>
    <border>
      <left style="thin"/>
      <right style="medium"/>
      <top style="thin"/>
      <bottom>
        <color indexed="63"/>
      </bottom>
    </border>
    <border>
      <left style="thin"/>
      <right style="medium"/>
      <top/>
      <bottom style="thin"/>
    </border>
    <border>
      <left style="thin"/>
      <right/>
      <top/>
      <bottom style="medium"/>
    </border>
    <border>
      <left style="medium"/>
      <right style="medium"/>
      <top style="thin"/>
      <bottom style="medium"/>
    </border>
    <border>
      <left style="thin"/>
      <right style="thin"/>
      <top style="medium"/>
      <bottom/>
    </border>
    <border>
      <left style="thin"/>
      <right>
        <color indexed="63"/>
      </right>
      <top/>
      <bottom style="thin"/>
    </border>
    <border>
      <left style="thin"/>
      <right>
        <color indexed="63"/>
      </right>
      <top style="thin"/>
      <bottom>
        <color indexed="63"/>
      </bottom>
    </border>
    <border>
      <left style="medium"/>
      <right style="medium"/>
      <top style="medium"/>
      <bottom style="medium"/>
    </border>
    <border>
      <left style="thin"/>
      <right style="thin"/>
      <top style="medium">
        <color theme="1"/>
      </top>
      <bottom style="thin"/>
    </border>
    <border>
      <left style="thin"/>
      <right style="medium">
        <color theme="1"/>
      </right>
      <top style="medium">
        <color theme="1"/>
      </top>
      <bottom style="thin"/>
    </border>
    <border>
      <left style="thin"/>
      <right>
        <color indexed="63"/>
      </right>
      <top style="medium">
        <color theme="1"/>
      </top>
      <bottom style="thin"/>
    </border>
    <border>
      <left>
        <color indexed="63"/>
      </left>
      <right>
        <color indexed="63"/>
      </right>
      <top style="thin"/>
      <bottom style="thin">
        <color theme="1"/>
      </bottom>
    </border>
    <border>
      <left>
        <color indexed="63"/>
      </left>
      <right style="thin"/>
      <top style="thin"/>
      <bottom style="thin">
        <color theme="1"/>
      </bottom>
    </border>
    <border>
      <left style="thin"/>
      <right style="thin"/>
      <top style="thin"/>
      <bottom style="thin">
        <color theme="1"/>
      </bottom>
    </border>
    <border>
      <left style="thin"/>
      <right style="medium">
        <color theme="1"/>
      </right>
      <top style="thin"/>
      <bottom style="thin">
        <color theme="1"/>
      </bottom>
    </border>
    <border>
      <left style="thin"/>
      <right>
        <color indexed="63"/>
      </right>
      <top style="thin"/>
      <bottom style="thin">
        <color theme="1"/>
      </bottom>
    </border>
    <border>
      <left>
        <color indexed="63"/>
      </left>
      <right>
        <color indexed="63"/>
      </right>
      <top style="thin">
        <color theme="1"/>
      </top>
      <bottom>
        <color indexed="63"/>
      </bottom>
    </border>
    <border>
      <left>
        <color indexed="63"/>
      </left>
      <right style="thin"/>
      <top style="thin">
        <color theme="1"/>
      </top>
      <bottom>
        <color indexed="63"/>
      </bottom>
    </border>
    <border>
      <left style="thin"/>
      <right style="thin"/>
      <top style="thin">
        <color theme="1"/>
      </top>
      <bottom>
        <color indexed="63"/>
      </bottom>
    </border>
    <border>
      <left style="thin"/>
      <right style="medium">
        <color theme="1"/>
      </right>
      <top style="thin">
        <color theme="1"/>
      </top>
      <bottom>
        <color indexed="63"/>
      </bottom>
    </border>
    <border>
      <left style="thin"/>
      <right style="thin"/>
      <top style="thin">
        <color theme="1"/>
      </top>
      <bottom style="thin">
        <color theme="1"/>
      </bottom>
    </border>
    <border>
      <left style="thin"/>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color indexed="63"/>
      </left>
      <right>
        <color indexed="63"/>
      </right>
      <top style="thin">
        <color theme="1"/>
      </top>
      <bottom style="thin">
        <color theme="1"/>
      </bottom>
    </border>
    <border>
      <left>
        <color indexed="63"/>
      </left>
      <right style="thin"/>
      <top style="thin">
        <color theme="1"/>
      </top>
      <bottom style="thin">
        <color theme="1"/>
      </bottom>
    </border>
    <border>
      <left style="thin"/>
      <right style="medium">
        <color theme="1"/>
      </right>
      <top style="thin">
        <color theme="1"/>
      </top>
      <bottom style="thin">
        <color theme="1"/>
      </bottom>
    </border>
    <border>
      <left style="thin"/>
      <right>
        <color indexed="63"/>
      </right>
      <top style="thin">
        <color theme="1"/>
      </top>
      <bottom style="thin">
        <color theme="1"/>
      </bottom>
    </border>
    <border>
      <left style="thin"/>
      <right style="thin">
        <color theme="1"/>
      </right>
      <top style="thin">
        <color theme="1"/>
      </top>
      <bottom>
        <color indexed="63"/>
      </bottom>
    </border>
    <border>
      <left style="thin">
        <color theme="1"/>
      </left>
      <right style="thin"/>
      <top style="thin">
        <color theme="1"/>
      </top>
      <bottom>
        <color indexed="63"/>
      </bottom>
    </border>
    <border>
      <left style="thin">
        <color theme="1"/>
      </left>
      <right style="thin">
        <color theme="1"/>
      </right>
      <top style="thin">
        <color theme="1"/>
      </top>
      <bottom>
        <color indexed="63"/>
      </bottom>
    </border>
    <border>
      <left style="thin">
        <color theme="1"/>
      </left>
      <right style="medium">
        <color theme="1"/>
      </right>
      <top style="thin">
        <color theme="1"/>
      </top>
      <bottom>
        <color indexed="63"/>
      </bottom>
    </border>
    <border>
      <left style="medium">
        <color theme="1"/>
      </left>
      <right>
        <color indexed="63"/>
      </right>
      <top style="thin">
        <color theme="1"/>
      </top>
      <bottom>
        <color indexed="63"/>
      </bottom>
    </border>
    <border>
      <left style="thin"/>
      <right>
        <color indexed="63"/>
      </right>
      <top style="thin">
        <color theme="1"/>
      </top>
      <bottom>
        <color indexed="63"/>
      </bottom>
    </border>
    <border>
      <left/>
      <right/>
      <top style="thin"/>
      <bottom style="thin"/>
    </border>
    <border>
      <left style="medium"/>
      <right style="medium"/>
      <top style="thin"/>
      <bottom style="thin"/>
    </border>
    <border>
      <left/>
      <right style="thin"/>
      <top style="thin"/>
      <bottom>
        <color indexed="63"/>
      </bottom>
    </border>
    <border>
      <left style="thin"/>
      <right style="thin"/>
      <top>
        <color indexed="63"/>
      </top>
      <bottom style="medium">
        <color theme="1"/>
      </bottom>
    </border>
    <border>
      <left style="thin"/>
      <right style="medium">
        <color theme="1"/>
      </right>
      <top>
        <color indexed="63"/>
      </top>
      <bottom style="medium">
        <color theme="1"/>
      </bottom>
    </border>
    <border>
      <left style="thin"/>
      <right style="thin"/>
      <top>
        <color indexed="63"/>
      </top>
      <bottom>
        <color indexed="63"/>
      </bottom>
    </border>
    <border>
      <left style="thin"/>
      <right>
        <color indexed="63"/>
      </right>
      <top>
        <color indexed="63"/>
      </top>
      <bottom style="medium">
        <color theme="1"/>
      </bottom>
    </border>
    <border>
      <left style="thin"/>
      <right style="medium"/>
      <top style="thin"/>
      <bottom style="thin">
        <color theme="1"/>
      </bottom>
    </border>
    <border>
      <left style="thin"/>
      <right style="medium">
        <color theme="1"/>
      </right>
      <top style="thin"/>
      <bottom style="thin"/>
    </border>
    <border>
      <left style="medium"/>
      <right style="thin"/>
      <top style="thin"/>
      <bottom style="thin"/>
    </border>
    <border>
      <left style="medium"/>
      <right style="thin"/>
      <top style="medium"/>
      <bottom/>
    </border>
    <border>
      <left style="medium"/>
      <right style="thin"/>
      <top/>
      <bottom style="medium"/>
    </border>
    <border>
      <left/>
      <right/>
      <top style="thin"/>
      <bottom style="medium"/>
    </border>
    <border>
      <left/>
      <right style="thin"/>
      <top style="thin"/>
      <bottom style="medium"/>
    </border>
    <border>
      <left style="medium"/>
      <right style="thin"/>
      <top style="medium"/>
      <bottom style="thin"/>
    </border>
    <border>
      <left style="medium"/>
      <right/>
      <top style="thin"/>
      <bottom style="medium"/>
    </border>
    <border>
      <left/>
      <right style="medium"/>
      <top style="thin"/>
      <bottom style="medium"/>
    </border>
    <border>
      <left style="thin"/>
      <right/>
      <top style="medium"/>
      <bottom/>
    </border>
    <border>
      <left/>
      <right style="thin"/>
      <top/>
      <bottom/>
    </border>
    <border>
      <left/>
      <right style="thin"/>
      <top/>
      <bottom style="medium"/>
    </border>
    <border>
      <left/>
      <right style="thin"/>
      <top style="medium"/>
      <bottom/>
    </border>
    <border>
      <left/>
      <right/>
      <top style="medium"/>
      <bottom style="thin"/>
    </border>
    <border>
      <left style="thin"/>
      <right/>
      <top>
        <color indexed="63"/>
      </top>
      <bottom/>
    </border>
    <border>
      <left style="medium"/>
      <right style="thin"/>
      <top>
        <color indexed="63"/>
      </top>
      <bottom style="thin"/>
    </border>
    <border>
      <left style="medium"/>
      <right/>
      <top style="thin"/>
      <bottom>
        <color indexed="63"/>
      </bottom>
    </border>
    <border>
      <left/>
      <right/>
      <top style="thin"/>
      <bottom>
        <color indexed="63"/>
      </bottom>
    </border>
    <border>
      <left/>
      <right/>
      <top>
        <color indexed="63"/>
      </top>
      <bottom style="thin"/>
    </border>
    <border>
      <left/>
      <right style="thin"/>
      <top/>
      <bottom style="thin"/>
    </border>
    <border>
      <left style="medium"/>
      <right style="medium"/>
      <top style="medium"/>
      <bottom style="thin"/>
    </border>
    <border>
      <left style="medium"/>
      <right style="medium"/>
      <top style="medium"/>
      <bottom/>
    </border>
    <border>
      <left style="medium"/>
      <right style="medium"/>
      <top/>
      <bottom/>
    </border>
    <border>
      <left style="medium"/>
      <right style="thin"/>
      <top/>
      <bottom/>
    </border>
    <border>
      <left style="thin"/>
      <right style="medium"/>
      <top/>
      <bottom/>
    </border>
    <border>
      <left style="medium"/>
      <right/>
      <top style="medium"/>
      <bottom style="thin"/>
    </border>
    <border>
      <left/>
      <right style="thin"/>
      <top style="medium"/>
      <bottom style="thin"/>
    </border>
    <border>
      <left/>
      <right/>
      <top/>
      <bottom style="medium"/>
    </border>
    <border>
      <left/>
      <right style="medium"/>
      <top style="medium"/>
      <bottom style="thin"/>
    </border>
    <border>
      <left/>
      <right/>
      <top style="medium"/>
      <bottom/>
    </border>
    <border>
      <left style="medium"/>
      <right style="medium"/>
      <top>
        <color indexed="63"/>
      </top>
      <bottom style="thin"/>
    </border>
    <border>
      <left style="thin">
        <color theme="1"/>
      </left>
      <right style="thin">
        <color theme="1"/>
      </right>
      <top>
        <color indexed="63"/>
      </top>
      <bottom style="thin">
        <color theme="1"/>
      </bottom>
    </border>
    <border>
      <left style="medium"/>
      <right/>
      <top>
        <color indexed="63"/>
      </top>
      <bottom style="thin"/>
    </border>
    <border>
      <left style="medium"/>
      <right style="medium"/>
      <top style="thin"/>
      <bottom>
        <color indexed="63"/>
      </bottom>
    </border>
    <border>
      <left style="medium"/>
      <right style="thin"/>
      <top style="thin"/>
      <bottom>
        <color indexed="63"/>
      </bottom>
    </border>
    <border>
      <left style="thin"/>
      <right style="medium">
        <color theme="1"/>
      </right>
      <top style="medium">
        <color theme="1"/>
      </top>
      <bottom>
        <color indexed="63"/>
      </bottom>
    </border>
    <border>
      <left style="thin"/>
      <right style="medium">
        <color theme="1"/>
      </right>
      <top>
        <color indexed="63"/>
      </top>
      <bottom>
        <color indexed="63"/>
      </bottom>
    </border>
    <border>
      <left/>
      <right/>
      <top>
        <color indexed="63"/>
      </top>
      <bottom style="medium">
        <color theme="1"/>
      </bottom>
    </border>
    <border>
      <left>
        <color indexed="63"/>
      </left>
      <right style="thin"/>
      <top>
        <color indexed="63"/>
      </top>
      <bottom style="medium">
        <color theme="1"/>
      </bottom>
    </border>
    <border>
      <left style="medium">
        <color theme="1"/>
      </left>
      <right>
        <color indexed="63"/>
      </right>
      <top style="thin"/>
      <bottom style="medium">
        <color theme="1"/>
      </bottom>
    </border>
    <border>
      <left/>
      <right/>
      <top style="thin"/>
      <bottom style="medium">
        <color theme="1"/>
      </bottom>
    </border>
    <border>
      <left/>
      <right style="thin"/>
      <top style="thin"/>
      <bottom style="medium">
        <color theme="1"/>
      </bottom>
    </border>
    <border>
      <left style="medium"/>
      <right style="thin"/>
      <top style="medium">
        <color theme="1"/>
      </top>
      <bottom>
        <color indexed="63"/>
      </bottom>
    </border>
    <border>
      <left style="medium"/>
      <right style="thin"/>
      <top>
        <color indexed="63"/>
      </top>
      <bottom style="medium">
        <color theme="1"/>
      </bottom>
    </border>
    <border>
      <left>
        <color indexed="63"/>
      </left>
      <right>
        <color indexed="63"/>
      </right>
      <top style="medium">
        <color theme="1"/>
      </top>
      <bottom style="thin"/>
    </border>
    <border>
      <left>
        <color indexed="63"/>
      </left>
      <right style="thin"/>
      <top style="medium">
        <color theme="1"/>
      </top>
      <bottom style="thin"/>
    </border>
    <border>
      <left style="medium"/>
      <right>
        <color indexed="63"/>
      </right>
      <top style="thin">
        <color theme="1"/>
      </top>
      <bottom style="thin"/>
    </border>
    <border>
      <left/>
      <right style="thin"/>
      <top style="thin">
        <color theme="1"/>
      </top>
      <bottom style="thin"/>
    </border>
    <border>
      <left style="medium">
        <color theme="1"/>
      </left>
      <right style="medium"/>
      <top style="medium"/>
      <bottom/>
    </border>
    <border>
      <left style="medium">
        <color theme="1"/>
      </left>
      <right style="medium"/>
      <top/>
      <bottom/>
    </border>
    <border>
      <left style="medium">
        <color theme="1"/>
      </left>
      <right>
        <color indexed="63"/>
      </right>
      <top>
        <color indexed="63"/>
      </top>
      <bottom>
        <color indexed="63"/>
      </bottom>
    </border>
    <border>
      <left style="medium">
        <color theme="1"/>
      </left>
      <right style="medium"/>
      <top/>
      <bottom style="medium">
        <color theme="1"/>
      </bottom>
    </border>
    <border>
      <left style="medium">
        <color theme="1"/>
      </left>
      <right>
        <color indexed="63"/>
      </right>
      <top>
        <color indexed="63"/>
      </top>
      <bottom style="medium">
        <color theme="1"/>
      </bottom>
    </border>
    <border>
      <left style="medium"/>
      <right/>
      <top style="thin"/>
      <bottom style="medium">
        <color theme="1"/>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0" fillId="0" borderId="0" applyFont="0" applyFill="0" applyBorder="0" applyAlignment="0" applyProtection="0"/>
    <xf numFmtId="0" fontId="6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2" applyNumberFormat="0" applyAlignment="0" applyProtection="0"/>
    <xf numFmtId="0" fontId="70" fillId="22" borderId="8" applyNumberFormat="0" applyAlignment="0" applyProtection="0"/>
    <xf numFmtId="0" fontId="71" fillId="31"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cellStyleXfs>
  <cellXfs count="503">
    <xf numFmtId="0" fontId="0" fillId="0" borderId="0" xfId="0" applyFont="1" applyAlignment="1">
      <alignment vertical="center"/>
    </xf>
    <xf numFmtId="0" fontId="4" fillId="0" borderId="10" xfId="33" applyFont="1" applyFill="1" applyBorder="1" applyAlignment="1">
      <alignment horizontal="center" vertical="center" shrinkToFit="1"/>
      <protection/>
    </xf>
    <xf numFmtId="0" fontId="4" fillId="0" borderId="11" xfId="33" applyFont="1" applyFill="1" applyBorder="1" applyAlignment="1">
      <alignment horizontal="center" vertical="center" shrinkToFit="1"/>
      <protection/>
    </xf>
    <xf numFmtId="0" fontId="4" fillId="0" borderId="12" xfId="33" applyFont="1" applyFill="1" applyBorder="1" applyAlignment="1">
      <alignment horizontal="center" vertical="center" shrinkToFit="1"/>
      <protection/>
    </xf>
    <xf numFmtId="0" fontId="4" fillId="0" borderId="13" xfId="33" applyFont="1" applyFill="1" applyBorder="1" applyAlignment="1">
      <alignment horizontal="center" vertical="center" shrinkToFit="1"/>
      <protection/>
    </xf>
    <xf numFmtId="0" fontId="4" fillId="0" borderId="14" xfId="33" applyFont="1" applyFill="1" applyBorder="1" applyAlignment="1">
      <alignment horizontal="center" vertical="center" shrinkToFit="1"/>
      <protection/>
    </xf>
    <xf numFmtId="0" fontId="4" fillId="0" borderId="15" xfId="33" applyFont="1" applyFill="1" applyBorder="1" applyAlignment="1">
      <alignment horizontal="center" vertical="center" shrinkToFit="1"/>
      <protection/>
    </xf>
    <xf numFmtId="0" fontId="4" fillId="0" borderId="16" xfId="33" applyFont="1" applyFill="1" applyBorder="1" applyAlignment="1">
      <alignment horizontal="center" vertical="center" shrinkToFit="1"/>
      <protection/>
    </xf>
    <xf numFmtId="0" fontId="4" fillId="0" borderId="17" xfId="33" applyFont="1" applyFill="1" applyBorder="1" applyAlignment="1">
      <alignment horizontal="center" vertical="center" shrinkToFit="1"/>
      <protection/>
    </xf>
    <xf numFmtId="0" fontId="4" fillId="0" borderId="18" xfId="33" applyFont="1" applyFill="1" applyBorder="1" applyAlignment="1">
      <alignment horizontal="center" vertical="center" shrinkToFit="1"/>
      <protection/>
    </xf>
    <xf numFmtId="0" fontId="4" fillId="0" borderId="11" xfId="33" applyFont="1" applyFill="1" applyBorder="1" applyAlignment="1">
      <alignment horizontal="center" vertical="center"/>
      <protection/>
    </xf>
    <xf numFmtId="0" fontId="4" fillId="0" borderId="19" xfId="33" applyFont="1" applyFill="1" applyBorder="1" applyAlignment="1">
      <alignment horizontal="center" vertical="center"/>
      <protection/>
    </xf>
    <xf numFmtId="0" fontId="4" fillId="0" borderId="20" xfId="33" applyFont="1" applyFill="1" applyBorder="1" applyAlignment="1">
      <alignment horizontal="center" vertical="center" shrinkToFit="1"/>
      <protection/>
    </xf>
    <xf numFmtId="0" fontId="5" fillId="0" borderId="21" xfId="33" applyFont="1" applyFill="1" applyBorder="1" applyAlignment="1">
      <alignment horizontal="left" vertical="center" shrinkToFit="1"/>
      <protection/>
    </xf>
    <xf numFmtId="0" fontId="5" fillId="0" borderId="22" xfId="33" applyFont="1" applyFill="1" applyBorder="1" applyAlignment="1">
      <alignment horizontal="left" vertical="center" shrinkToFit="1"/>
      <protection/>
    </xf>
    <xf numFmtId="0" fontId="74" fillId="0" borderId="0" xfId="0" applyFont="1" applyFill="1" applyAlignment="1">
      <alignment vertical="center"/>
    </xf>
    <xf numFmtId="0" fontId="10" fillId="0" borderId="0" xfId="33" applyFont="1" applyFill="1" applyBorder="1" applyAlignment="1">
      <alignment vertical="center"/>
      <protection/>
    </xf>
    <xf numFmtId="0" fontId="4" fillId="0" borderId="13" xfId="33" applyFont="1" applyFill="1" applyBorder="1" applyAlignment="1">
      <alignment horizontal="center" vertical="center"/>
      <protection/>
    </xf>
    <xf numFmtId="0" fontId="4" fillId="0" borderId="12" xfId="33" applyFont="1" applyFill="1" applyBorder="1" applyAlignment="1">
      <alignment horizontal="center" vertical="center"/>
      <protection/>
    </xf>
    <xf numFmtId="0" fontId="4" fillId="0" borderId="15" xfId="33" applyFont="1" applyFill="1" applyBorder="1" applyAlignment="1">
      <alignment horizontal="center" vertical="center"/>
      <protection/>
    </xf>
    <xf numFmtId="0" fontId="4" fillId="0" borderId="16" xfId="33" applyFont="1" applyFill="1" applyBorder="1" applyAlignment="1">
      <alignment horizontal="center" vertical="center"/>
      <protection/>
    </xf>
    <xf numFmtId="0" fontId="4" fillId="0" borderId="23" xfId="33" applyFont="1" applyFill="1" applyBorder="1" applyAlignment="1">
      <alignment horizontal="center" vertical="center"/>
      <protection/>
    </xf>
    <xf numFmtId="0" fontId="4" fillId="0" borderId="18" xfId="33" applyFont="1" applyFill="1" applyBorder="1" applyAlignment="1">
      <alignment horizontal="center" vertical="center"/>
      <protection/>
    </xf>
    <xf numFmtId="0" fontId="5" fillId="0" borderId="24" xfId="33" applyFont="1" applyFill="1" applyBorder="1" applyAlignment="1">
      <alignment vertical="center" wrapText="1"/>
      <protection/>
    </xf>
    <xf numFmtId="0" fontId="5" fillId="0" borderId="11" xfId="33" applyFont="1" applyFill="1" applyBorder="1" applyAlignment="1">
      <alignment horizontal="center" vertical="center"/>
      <protection/>
    </xf>
    <xf numFmtId="0" fontId="5" fillId="0" borderId="25" xfId="33" applyFont="1" applyFill="1" applyBorder="1" applyAlignment="1">
      <alignment horizontal="center" vertical="center"/>
      <protection/>
    </xf>
    <xf numFmtId="0" fontId="4" fillId="0" borderId="26" xfId="33" applyFont="1" applyFill="1" applyBorder="1" applyAlignment="1">
      <alignment horizontal="center" vertical="center"/>
      <protection/>
    </xf>
    <xf numFmtId="0" fontId="5" fillId="0" borderId="0" xfId="33" applyFont="1" applyFill="1" applyBorder="1" applyAlignment="1">
      <alignment vertical="center"/>
      <protection/>
    </xf>
    <xf numFmtId="0" fontId="13" fillId="0" borderId="0" xfId="33" applyFont="1" applyFill="1" applyBorder="1" applyAlignment="1">
      <alignment horizontal="left" vertical="center"/>
      <protection/>
    </xf>
    <xf numFmtId="0" fontId="13" fillId="0" borderId="0" xfId="33" applyFont="1" applyFill="1" applyBorder="1">
      <alignment vertical="center"/>
      <protection/>
    </xf>
    <xf numFmtId="0" fontId="5" fillId="0" borderId="0" xfId="33" applyFont="1" applyFill="1" applyBorder="1" applyAlignment="1">
      <alignment horizontal="center" vertical="center"/>
      <protection/>
    </xf>
    <xf numFmtId="0" fontId="10" fillId="0" borderId="0" xfId="33" applyFont="1" applyFill="1" applyBorder="1">
      <alignment vertical="center"/>
      <protection/>
    </xf>
    <xf numFmtId="0" fontId="10" fillId="0" borderId="0" xfId="33" applyFont="1" applyFill="1" applyAlignment="1">
      <alignment vertical="center" wrapText="1"/>
      <protection/>
    </xf>
    <xf numFmtId="0" fontId="5" fillId="0" borderId="0" xfId="33" applyFont="1" applyFill="1" applyBorder="1">
      <alignment vertical="center"/>
      <protection/>
    </xf>
    <xf numFmtId="0" fontId="7" fillId="0" borderId="10" xfId="33" applyFont="1" applyFill="1" applyBorder="1" applyAlignment="1">
      <alignment horizontal="center" vertical="center" shrinkToFit="1"/>
      <protection/>
    </xf>
    <xf numFmtId="0" fontId="4" fillId="0" borderId="27" xfId="33" applyFont="1" applyFill="1" applyBorder="1" applyAlignment="1">
      <alignment horizontal="center" vertical="center" shrinkToFit="1"/>
      <protection/>
    </xf>
    <xf numFmtId="0" fontId="4" fillId="0" borderId="28" xfId="33" applyFont="1" applyFill="1" applyBorder="1" applyAlignment="1">
      <alignment horizontal="center" vertical="center" shrinkToFit="1"/>
      <protection/>
    </xf>
    <xf numFmtId="0" fontId="4" fillId="0" borderId="25" xfId="33" applyFont="1" applyFill="1" applyBorder="1" applyAlignment="1">
      <alignment horizontal="center" vertical="center" shrinkToFit="1"/>
      <protection/>
    </xf>
    <xf numFmtId="0" fontId="4" fillId="0" borderId="29" xfId="33" applyFont="1" applyFill="1" applyBorder="1" applyAlignment="1">
      <alignment horizontal="center" vertical="center" shrinkToFit="1"/>
      <protection/>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33" applyFont="1" applyFill="1" applyBorder="1" applyAlignment="1">
      <alignment horizontal="center" vertical="center"/>
      <protection/>
    </xf>
    <xf numFmtId="0" fontId="4" fillId="0" borderId="14" xfId="33" applyFont="1" applyFill="1" applyBorder="1" applyAlignment="1">
      <alignment horizontal="center" vertical="center"/>
      <protection/>
    </xf>
    <xf numFmtId="0" fontId="4" fillId="0" borderId="30" xfId="33" applyFont="1" applyFill="1" applyBorder="1" applyAlignment="1">
      <alignment horizontal="center" vertical="center"/>
      <protection/>
    </xf>
    <xf numFmtId="0" fontId="13" fillId="0" borderId="12" xfId="33" applyFont="1" applyFill="1" applyBorder="1" applyAlignment="1">
      <alignment horizontal="center" vertical="center"/>
      <protection/>
    </xf>
    <xf numFmtId="0" fontId="13" fillId="0" borderId="10" xfId="33" applyFont="1" applyFill="1" applyBorder="1" applyAlignment="1">
      <alignment horizontal="center" vertical="center"/>
      <protection/>
    </xf>
    <xf numFmtId="0" fontId="13" fillId="0" borderId="14" xfId="33" applyFont="1" applyFill="1" applyBorder="1" applyAlignment="1">
      <alignment horizontal="center" vertical="center"/>
      <protection/>
    </xf>
    <xf numFmtId="0" fontId="13" fillId="0" borderId="10" xfId="33" applyFont="1" applyFill="1" applyBorder="1" applyAlignment="1">
      <alignment horizontal="center" vertical="center" shrinkToFit="1"/>
      <protection/>
    </xf>
    <xf numFmtId="0" fontId="13" fillId="0" borderId="14" xfId="33" applyFont="1" applyFill="1" applyBorder="1" applyAlignment="1">
      <alignment horizontal="center" vertical="center" shrinkToFit="1"/>
      <protection/>
    </xf>
    <xf numFmtId="0" fontId="13" fillId="0" borderId="10" xfId="33" applyNumberFormat="1" applyFont="1" applyFill="1" applyBorder="1" applyAlignment="1">
      <alignment horizontal="center" vertical="center" shrinkToFit="1"/>
      <protection/>
    </xf>
    <xf numFmtId="0" fontId="13" fillId="0" borderId="11" xfId="33" applyFont="1" applyFill="1" applyBorder="1" applyAlignment="1">
      <alignment horizontal="center" vertical="center" shrinkToFit="1"/>
      <protection/>
    </xf>
    <xf numFmtId="0" fontId="13" fillId="0" borderId="13" xfId="33" applyFont="1" applyFill="1" applyBorder="1" applyAlignment="1">
      <alignment horizontal="center" vertical="center" shrinkToFit="1"/>
      <protection/>
    </xf>
    <xf numFmtId="0" fontId="10" fillId="0" borderId="24" xfId="33" applyFont="1" applyFill="1" applyBorder="1" applyAlignment="1">
      <alignment vertical="center" wrapText="1"/>
      <protection/>
    </xf>
    <xf numFmtId="0" fontId="14" fillId="0" borderId="11" xfId="33" applyFont="1" applyFill="1" applyBorder="1" applyAlignment="1">
      <alignment horizontal="center" vertical="center"/>
      <protection/>
    </xf>
    <xf numFmtId="0" fontId="15" fillId="0" borderId="12" xfId="33" applyFont="1" applyFill="1" applyBorder="1" applyAlignment="1">
      <alignment horizontal="center" vertical="center"/>
      <protection/>
    </xf>
    <xf numFmtId="0" fontId="5" fillId="0" borderId="31" xfId="33" applyFont="1" applyFill="1" applyBorder="1" applyAlignment="1">
      <alignment horizontal="center" vertical="center"/>
      <protection/>
    </xf>
    <xf numFmtId="0" fontId="4" fillId="0" borderId="0" xfId="33" applyFont="1" applyFill="1" applyBorder="1" applyAlignment="1">
      <alignment horizontal="left" vertical="center"/>
      <protection/>
    </xf>
    <xf numFmtId="0" fontId="4" fillId="0" borderId="32" xfId="33" applyFont="1" applyFill="1" applyBorder="1" applyAlignment="1">
      <alignment horizontal="center" vertical="center" shrinkToFit="1"/>
      <protection/>
    </xf>
    <xf numFmtId="0" fontId="4" fillId="0" borderId="0" xfId="0" applyFont="1" applyFill="1" applyBorder="1" applyAlignment="1">
      <alignment horizontal="center" vertical="center"/>
    </xf>
    <xf numFmtId="0" fontId="4" fillId="0" borderId="33" xfId="33" applyFont="1" applyFill="1" applyBorder="1" applyAlignment="1">
      <alignment horizontal="center" vertical="center" shrinkToFit="1"/>
      <protection/>
    </xf>
    <xf numFmtId="0" fontId="4" fillId="0" borderId="34" xfId="33" applyFont="1" applyFill="1" applyBorder="1" applyAlignment="1">
      <alignment horizontal="center" vertical="center" shrinkToFit="1"/>
      <protection/>
    </xf>
    <xf numFmtId="0" fontId="74" fillId="0" borderId="10" xfId="0" applyFont="1" applyFill="1" applyBorder="1" applyAlignment="1">
      <alignment vertical="center"/>
    </xf>
    <xf numFmtId="0" fontId="74" fillId="0" borderId="18" xfId="0" applyFont="1" applyFill="1" applyBorder="1" applyAlignment="1">
      <alignment vertical="center"/>
    </xf>
    <xf numFmtId="0" fontId="5" fillId="0" borderId="35" xfId="33" applyFont="1" applyFill="1" applyBorder="1" applyAlignment="1">
      <alignment horizontal="center" vertical="center"/>
      <protection/>
    </xf>
    <xf numFmtId="0" fontId="74" fillId="0" borderId="14" xfId="0" applyFont="1" applyFill="1" applyBorder="1" applyAlignment="1">
      <alignment vertical="center"/>
    </xf>
    <xf numFmtId="0" fontId="13" fillId="0" borderId="22" xfId="33" applyFont="1" applyFill="1" applyBorder="1" applyAlignment="1">
      <alignment horizontal="center" vertical="center" shrinkToFit="1"/>
      <protection/>
    </xf>
    <xf numFmtId="0" fontId="0" fillId="0" borderId="0" xfId="0" applyFont="1" applyFill="1" applyAlignment="1">
      <alignment vertical="center"/>
    </xf>
    <xf numFmtId="0" fontId="75" fillId="0" borderId="0" xfId="33" applyFont="1" applyFill="1" applyBorder="1" applyAlignment="1">
      <alignment vertical="center"/>
      <protection/>
    </xf>
    <xf numFmtId="0" fontId="76" fillId="0" borderId="27" xfId="33" applyFont="1" applyFill="1" applyBorder="1" applyAlignment="1">
      <alignment horizontal="center" vertical="center"/>
      <protection/>
    </xf>
    <xf numFmtId="0" fontId="76" fillId="0" borderId="28" xfId="33" applyFont="1" applyFill="1" applyBorder="1" applyAlignment="1">
      <alignment horizontal="center" vertical="center"/>
      <protection/>
    </xf>
    <xf numFmtId="0" fontId="77" fillId="0" borderId="12" xfId="33" applyFont="1" applyFill="1" applyBorder="1" applyAlignment="1">
      <alignment horizontal="center" vertical="center"/>
      <protection/>
    </xf>
    <xf numFmtId="0" fontId="77" fillId="0" borderId="15" xfId="33" applyFont="1" applyFill="1" applyBorder="1" applyAlignment="1">
      <alignment horizontal="center" vertical="center"/>
      <protection/>
    </xf>
    <xf numFmtId="0" fontId="77" fillId="0" borderId="27" xfId="33" applyFont="1" applyFill="1" applyBorder="1" applyAlignment="1">
      <alignment horizontal="center" vertical="center"/>
      <protection/>
    </xf>
    <xf numFmtId="0" fontId="77" fillId="0" borderId="28" xfId="33" applyFont="1" applyFill="1" applyBorder="1" applyAlignment="1">
      <alignment horizontal="center" vertical="center"/>
      <protection/>
    </xf>
    <xf numFmtId="0" fontId="77" fillId="0" borderId="23" xfId="33" applyFont="1" applyFill="1" applyBorder="1" applyAlignment="1">
      <alignment horizontal="center" vertical="center"/>
      <protection/>
    </xf>
    <xf numFmtId="0" fontId="77" fillId="0" borderId="11" xfId="33" applyFont="1" applyFill="1" applyBorder="1" applyAlignment="1">
      <alignment horizontal="center" vertical="center"/>
      <protection/>
    </xf>
    <xf numFmtId="0" fontId="77" fillId="0" borderId="13" xfId="33" applyFont="1" applyFill="1" applyBorder="1" applyAlignment="1">
      <alignment horizontal="center" vertical="center"/>
      <protection/>
    </xf>
    <xf numFmtId="0" fontId="77" fillId="0" borderId="25" xfId="33" applyFont="1" applyFill="1" applyBorder="1" applyAlignment="1">
      <alignment horizontal="center" vertical="center" shrinkToFit="1"/>
      <protection/>
    </xf>
    <xf numFmtId="0" fontId="77" fillId="0" borderId="29" xfId="33" applyFont="1" applyFill="1" applyBorder="1" applyAlignment="1">
      <alignment horizontal="center" vertical="center" shrinkToFit="1"/>
      <protection/>
    </xf>
    <xf numFmtId="0" fontId="78" fillId="0" borderId="0" xfId="0" applyFont="1" applyFill="1" applyAlignment="1">
      <alignment vertical="center"/>
    </xf>
    <xf numFmtId="0" fontId="77" fillId="0" borderId="10" xfId="33" applyFont="1" applyFill="1" applyBorder="1" applyAlignment="1">
      <alignment horizontal="center" vertical="center"/>
      <protection/>
    </xf>
    <xf numFmtId="0" fontId="77" fillId="0" borderId="22" xfId="33" applyFont="1" applyFill="1" applyBorder="1" applyAlignment="1">
      <alignment horizontal="center" vertical="center"/>
      <protection/>
    </xf>
    <xf numFmtId="0" fontId="77" fillId="0" borderId="14" xfId="33" applyFont="1" applyFill="1" applyBorder="1" applyAlignment="1">
      <alignment horizontal="center" vertical="center"/>
      <protection/>
    </xf>
    <xf numFmtId="0" fontId="77" fillId="0" borderId="10" xfId="33" applyFont="1" applyFill="1" applyBorder="1" applyAlignment="1">
      <alignment horizontal="center" vertical="center" shrinkToFit="1"/>
      <protection/>
    </xf>
    <xf numFmtId="0" fontId="77" fillId="0" borderId="14" xfId="33" applyFont="1" applyFill="1" applyBorder="1" applyAlignment="1">
      <alignment horizontal="center" vertical="center" shrinkToFit="1"/>
      <protection/>
    </xf>
    <xf numFmtId="0" fontId="77" fillId="0" borderId="25" xfId="33" applyNumberFormat="1" applyFont="1" applyFill="1" applyBorder="1" applyAlignment="1">
      <alignment horizontal="center" vertical="center" shrinkToFit="1"/>
      <protection/>
    </xf>
    <xf numFmtId="0" fontId="77" fillId="0" borderId="10" xfId="33" applyNumberFormat="1" applyFont="1" applyFill="1" applyBorder="1" applyAlignment="1">
      <alignment horizontal="center" vertical="center" shrinkToFit="1"/>
      <protection/>
    </xf>
    <xf numFmtId="0" fontId="77" fillId="0" borderId="27" xfId="33" applyFont="1" applyFill="1" applyBorder="1" applyAlignment="1">
      <alignment horizontal="center" vertical="center" shrinkToFit="1"/>
      <protection/>
    </xf>
    <xf numFmtId="0" fontId="77" fillId="0" borderId="28" xfId="33" applyFont="1" applyFill="1" applyBorder="1" applyAlignment="1">
      <alignment horizontal="center" vertical="center" shrinkToFit="1"/>
      <protection/>
    </xf>
    <xf numFmtId="0" fontId="77" fillId="0" borderId="12" xfId="33" applyFont="1" applyFill="1" applyBorder="1" applyAlignment="1">
      <alignment horizontal="center" vertical="center" shrinkToFit="1"/>
      <protection/>
    </xf>
    <xf numFmtId="0" fontId="77" fillId="0" borderId="15" xfId="33" applyFont="1" applyFill="1" applyBorder="1" applyAlignment="1">
      <alignment horizontal="center" vertical="center" shrinkToFit="1"/>
      <protection/>
    </xf>
    <xf numFmtId="0" fontId="75" fillId="0" borderId="25" xfId="33" applyFont="1" applyFill="1" applyBorder="1" applyAlignment="1">
      <alignment horizontal="center" vertical="center" shrinkToFit="1"/>
      <protection/>
    </xf>
    <xf numFmtId="0" fontId="77" fillId="0" borderId="36" xfId="33" applyFont="1" applyFill="1" applyBorder="1" applyAlignment="1">
      <alignment horizontal="center" vertical="center" shrinkToFit="1"/>
      <protection/>
    </xf>
    <xf numFmtId="0" fontId="77" fillId="0" borderId="37" xfId="33" applyFont="1" applyFill="1" applyBorder="1" applyAlignment="1">
      <alignment horizontal="center" vertical="center" shrinkToFit="1"/>
      <protection/>
    </xf>
    <xf numFmtId="0" fontId="75" fillId="0" borderId="36" xfId="33" applyFont="1" applyFill="1" applyBorder="1" applyAlignment="1">
      <alignment horizontal="center" vertical="center" shrinkToFit="1"/>
      <protection/>
    </xf>
    <xf numFmtId="0" fontId="77" fillId="0" borderId="38" xfId="33" applyFont="1" applyFill="1" applyBorder="1" applyAlignment="1">
      <alignment horizontal="center" vertical="center" shrinkToFit="1"/>
      <protection/>
    </xf>
    <xf numFmtId="0" fontId="75" fillId="0" borderId="39" xfId="33" applyFont="1" applyFill="1" applyBorder="1" applyAlignment="1">
      <alignment horizontal="center" vertical="center" shrinkToFit="1"/>
      <protection/>
    </xf>
    <xf numFmtId="0" fontId="75" fillId="0" borderId="40" xfId="33" applyFont="1" applyFill="1" applyBorder="1" applyAlignment="1">
      <alignment horizontal="center" vertical="center" shrinkToFit="1"/>
      <protection/>
    </xf>
    <xf numFmtId="0" fontId="75" fillId="0" borderId="41" xfId="33" applyFont="1" applyFill="1" applyBorder="1" applyAlignment="1">
      <alignment horizontal="center" vertical="center" shrinkToFit="1"/>
      <protection/>
    </xf>
    <xf numFmtId="0" fontId="77" fillId="0" borderId="41" xfId="33" applyFont="1" applyFill="1" applyBorder="1" applyAlignment="1">
      <alignment horizontal="center" vertical="center" shrinkToFit="1"/>
      <protection/>
    </xf>
    <xf numFmtId="0" fontId="77" fillId="0" borderId="42" xfId="33" applyFont="1" applyFill="1" applyBorder="1" applyAlignment="1">
      <alignment horizontal="center" vertical="center" shrinkToFit="1"/>
      <protection/>
    </xf>
    <xf numFmtId="0" fontId="77" fillId="0" borderId="43" xfId="33" applyFont="1" applyFill="1" applyBorder="1" applyAlignment="1">
      <alignment horizontal="center" vertical="center" shrinkToFit="1"/>
      <protection/>
    </xf>
    <xf numFmtId="0" fontId="75" fillId="0" borderId="44" xfId="33" applyFont="1" applyFill="1" applyBorder="1" applyAlignment="1">
      <alignment horizontal="center" vertical="center" shrinkToFit="1"/>
      <protection/>
    </xf>
    <xf numFmtId="0" fontId="75" fillId="0" borderId="45" xfId="33" applyFont="1" applyFill="1" applyBorder="1" applyAlignment="1">
      <alignment horizontal="center" vertical="center" shrinkToFit="1"/>
      <protection/>
    </xf>
    <xf numFmtId="0" fontId="75" fillId="0" borderId="46" xfId="33" applyFont="1" applyFill="1" applyBorder="1" applyAlignment="1">
      <alignment horizontal="center" vertical="center" shrinkToFit="1"/>
      <protection/>
    </xf>
    <xf numFmtId="0" fontId="77" fillId="0" borderId="46" xfId="33" applyFont="1" applyFill="1" applyBorder="1" applyAlignment="1">
      <alignment horizontal="center" vertical="center" shrinkToFit="1"/>
      <protection/>
    </xf>
    <xf numFmtId="0" fontId="77" fillId="0" borderId="47" xfId="33" applyFont="1" applyFill="1" applyBorder="1" applyAlignment="1">
      <alignment horizontal="center" vertical="center" shrinkToFit="1"/>
      <protection/>
    </xf>
    <xf numFmtId="0" fontId="77" fillId="0" borderId="48" xfId="33" applyFont="1" applyFill="1" applyBorder="1" applyAlignment="1">
      <alignment horizontal="center" vertical="center" shrinkToFit="1"/>
      <protection/>
    </xf>
    <xf numFmtId="0" fontId="77" fillId="0" borderId="49" xfId="33" applyFont="1" applyFill="1" applyBorder="1" applyAlignment="1">
      <alignment horizontal="center" vertical="center" shrinkToFit="1"/>
      <protection/>
    </xf>
    <xf numFmtId="0" fontId="77" fillId="0" borderId="50" xfId="33" applyFont="1" applyFill="1" applyBorder="1" applyAlignment="1">
      <alignment horizontal="center" vertical="center" shrinkToFit="1"/>
      <protection/>
    </xf>
    <xf numFmtId="0" fontId="77" fillId="0" borderId="51" xfId="33" applyFont="1" applyFill="1" applyBorder="1" applyAlignment="1">
      <alignment horizontal="center" vertical="center" shrinkToFit="1"/>
      <protection/>
    </xf>
    <xf numFmtId="0" fontId="75" fillId="0" borderId="52" xfId="33" applyFont="1" applyFill="1" applyBorder="1" applyAlignment="1">
      <alignment horizontal="center" vertical="center" shrinkToFit="1"/>
      <protection/>
    </xf>
    <xf numFmtId="0" fontId="75" fillId="0" borderId="53" xfId="33" applyFont="1" applyFill="1" applyBorder="1" applyAlignment="1">
      <alignment horizontal="center" vertical="center" shrinkToFit="1"/>
      <protection/>
    </xf>
    <xf numFmtId="0" fontId="75" fillId="0" borderId="48" xfId="33" applyFont="1" applyFill="1" applyBorder="1" applyAlignment="1">
      <alignment horizontal="center" vertical="center" shrinkToFit="1"/>
      <protection/>
    </xf>
    <xf numFmtId="0" fontId="77" fillId="0" borderId="54" xfId="33" applyFont="1" applyFill="1" applyBorder="1" applyAlignment="1">
      <alignment horizontal="center" vertical="center" shrinkToFit="1"/>
      <protection/>
    </xf>
    <xf numFmtId="0" fontId="77" fillId="0" borderId="55" xfId="33" applyFont="1" applyFill="1" applyBorder="1" applyAlignment="1">
      <alignment horizontal="center" vertical="center" shrinkToFit="1"/>
      <protection/>
    </xf>
    <xf numFmtId="0" fontId="75" fillId="0" borderId="27" xfId="33" applyFont="1" applyFill="1" applyBorder="1" applyAlignment="1">
      <alignment horizontal="center" vertical="center" shrinkToFit="1"/>
      <protection/>
    </xf>
    <xf numFmtId="0" fontId="77" fillId="0" borderId="34" xfId="33" applyFont="1" applyFill="1" applyBorder="1" applyAlignment="1">
      <alignment horizontal="center" vertical="center" shrinkToFit="1"/>
      <protection/>
    </xf>
    <xf numFmtId="0" fontId="77" fillId="0" borderId="56" xfId="33" applyFont="1" applyFill="1" applyBorder="1" applyAlignment="1">
      <alignment horizontal="center" vertical="center" shrinkToFit="1"/>
      <protection/>
    </xf>
    <xf numFmtId="0" fontId="77" fillId="0" borderId="57" xfId="33" applyFont="1" applyFill="1" applyBorder="1" applyAlignment="1">
      <alignment horizontal="center" vertical="center" shrinkToFit="1"/>
      <protection/>
    </xf>
    <xf numFmtId="0" fontId="77" fillId="0" borderId="58" xfId="33" applyFont="1" applyFill="1" applyBorder="1" applyAlignment="1">
      <alignment horizontal="center" vertical="center" shrinkToFit="1"/>
      <protection/>
    </xf>
    <xf numFmtId="0" fontId="77" fillId="0" borderId="59" xfId="33" applyFont="1" applyFill="1" applyBorder="1" applyAlignment="1">
      <alignment horizontal="center" vertical="center" shrinkToFit="1"/>
      <protection/>
    </xf>
    <xf numFmtId="0" fontId="75" fillId="0" borderId="60" xfId="33" applyFont="1" applyFill="1" applyBorder="1" applyAlignment="1">
      <alignment horizontal="center" vertical="center" shrinkToFit="1"/>
      <protection/>
    </xf>
    <xf numFmtId="0" fontId="77" fillId="0" borderId="61" xfId="33" applyFont="1" applyFill="1" applyBorder="1" applyAlignment="1">
      <alignment horizontal="center" vertical="center" shrinkToFit="1"/>
      <protection/>
    </xf>
    <xf numFmtId="0" fontId="75" fillId="0" borderId="10" xfId="33" applyFont="1" applyFill="1" applyBorder="1" applyAlignment="1">
      <alignment horizontal="center" vertical="center" shrinkToFit="1"/>
      <protection/>
    </xf>
    <xf numFmtId="0" fontId="79" fillId="0" borderId="27" xfId="33" applyFont="1" applyFill="1" applyBorder="1" applyAlignment="1">
      <alignment horizontal="center" vertical="center" shrinkToFit="1"/>
      <protection/>
    </xf>
    <xf numFmtId="0" fontId="79" fillId="0" borderId="28" xfId="33" applyFont="1" applyFill="1" applyBorder="1" applyAlignment="1">
      <alignment horizontal="center" vertical="center" shrinkToFit="1"/>
      <protection/>
    </xf>
    <xf numFmtId="0" fontId="77" fillId="0" borderId="18" xfId="33" applyFont="1" applyFill="1" applyBorder="1" applyAlignment="1">
      <alignment horizontal="center" vertical="center" shrinkToFit="1"/>
      <protection/>
    </xf>
    <xf numFmtId="0" fontId="79" fillId="0" borderId="10" xfId="33" applyFont="1" applyFill="1" applyBorder="1" applyAlignment="1">
      <alignment horizontal="center" vertical="center" shrinkToFit="1"/>
      <protection/>
    </xf>
    <xf numFmtId="0" fontId="79" fillId="0" borderId="14" xfId="33" applyFont="1" applyFill="1" applyBorder="1" applyAlignment="1">
      <alignment horizontal="center" vertical="center" shrinkToFit="1"/>
      <protection/>
    </xf>
    <xf numFmtId="0" fontId="77" fillId="0" borderId="62" xfId="33" applyFont="1" applyFill="1" applyBorder="1" applyAlignment="1">
      <alignment horizontal="center" vertical="center" shrinkToFit="1"/>
      <protection/>
    </xf>
    <xf numFmtId="0" fontId="77" fillId="0" borderId="63" xfId="33" applyFont="1" applyFill="1" applyBorder="1" applyAlignment="1">
      <alignment horizontal="center" vertical="center" shrinkToFit="1"/>
      <protection/>
    </xf>
    <xf numFmtId="0" fontId="75" fillId="0" borderId="64" xfId="33" applyFont="1" applyFill="1" applyBorder="1" applyAlignment="1">
      <alignment vertical="center" shrinkToFit="1"/>
      <protection/>
    </xf>
    <xf numFmtId="0" fontId="77" fillId="0" borderId="22" xfId="33" applyFont="1" applyFill="1" applyBorder="1" applyAlignment="1">
      <alignment horizontal="center" vertical="center" shrinkToFit="1"/>
      <protection/>
    </xf>
    <xf numFmtId="0" fontId="77" fillId="0" borderId="65" xfId="33" applyFont="1" applyFill="1" applyBorder="1" applyAlignment="1">
      <alignment horizontal="center" vertical="center" shrinkToFit="1"/>
      <protection/>
    </xf>
    <xf numFmtId="0" fontId="77" fillId="0" borderId="66" xfId="33" applyFont="1" applyFill="1" applyBorder="1" applyAlignment="1">
      <alignment horizontal="center" vertical="center" shrinkToFit="1"/>
      <protection/>
    </xf>
    <xf numFmtId="0" fontId="79" fillId="0" borderId="67" xfId="33" applyFont="1" applyFill="1" applyBorder="1" applyAlignment="1">
      <alignment horizontal="center" vertical="center" shrinkToFit="1"/>
      <protection/>
    </xf>
    <xf numFmtId="0" fontId="77" fillId="0" borderId="68" xfId="33" applyFont="1" applyFill="1" applyBorder="1" applyAlignment="1">
      <alignment horizontal="center" vertical="center" shrinkToFit="1"/>
      <protection/>
    </xf>
    <xf numFmtId="0" fontId="77" fillId="0" borderId="11" xfId="33" applyFont="1" applyFill="1" applyBorder="1" applyAlignment="1">
      <alignment horizontal="center" vertical="center" shrinkToFit="1"/>
      <protection/>
    </xf>
    <xf numFmtId="0" fontId="77" fillId="0" borderId="13" xfId="33" applyFont="1" applyFill="1" applyBorder="1" applyAlignment="1">
      <alignment horizontal="center" vertical="center" shrinkToFit="1"/>
      <protection/>
    </xf>
    <xf numFmtId="0" fontId="77" fillId="0" borderId="25" xfId="33" applyFont="1" applyFill="1" applyBorder="1" applyAlignment="1">
      <alignment horizontal="center" vertical="center"/>
      <protection/>
    </xf>
    <xf numFmtId="0" fontId="77" fillId="0" borderId="29" xfId="33" applyFont="1" applyFill="1" applyBorder="1" applyAlignment="1">
      <alignment horizontal="center" vertical="center"/>
      <protection/>
    </xf>
    <xf numFmtId="0" fontId="80" fillId="0" borderId="10" xfId="33" applyFont="1" applyFill="1" applyBorder="1" applyAlignment="1">
      <alignment horizontal="center" vertical="center" shrinkToFit="1"/>
      <protection/>
    </xf>
    <xf numFmtId="0" fontId="75" fillId="0" borderId="0" xfId="33" applyFont="1" applyFill="1" applyBorder="1" applyAlignment="1">
      <alignment horizontal="center" vertical="center"/>
      <protection/>
    </xf>
    <xf numFmtId="0" fontId="77" fillId="0" borderId="0" xfId="33" applyFont="1" applyFill="1" applyBorder="1" applyAlignment="1">
      <alignment horizontal="left" vertical="center"/>
      <protection/>
    </xf>
    <xf numFmtId="0" fontId="75" fillId="0" borderId="0" xfId="33" applyFont="1" applyFill="1" applyBorder="1">
      <alignment vertical="center"/>
      <protection/>
    </xf>
    <xf numFmtId="0" fontId="81" fillId="0" borderId="0" xfId="33" applyFont="1" applyFill="1" applyBorder="1">
      <alignment vertical="center"/>
      <protection/>
    </xf>
    <xf numFmtId="0" fontId="13" fillId="0" borderId="25" xfId="33" applyFont="1" applyFill="1" applyBorder="1" applyAlignment="1">
      <alignment horizontal="center" vertical="center" shrinkToFit="1"/>
      <protection/>
    </xf>
    <xf numFmtId="0" fontId="13" fillId="0" borderId="29" xfId="33" applyFont="1" applyFill="1" applyBorder="1" applyAlignment="1">
      <alignment horizontal="center" vertical="center" shrinkToFit="1"/>
      <protection/>
    </xf>
    <xf numFmtId="0" fontId="13" fillId="0" borderId="69" xfId="33" applyFont="1" applyFill="1" applyBorder="1" applyAlignment="1">
      <alignment horizontal="center" vertical="center" shrinkToFit="1"/>
      <protection/>
    </xf>
    <xf numFmtId="0" fontId="13" fillId="0" borderId="0" xfId="33" applyFont="1" applyFill="1" applyBorder="1" applyAlignment="1">
      <alignment horizontal="left" vertical="center"/>
      <protection/>
    </xf>
    <xf numFmtId="0" fontId="4" fillId="4" borderId="11" xfId="33" applyFont="1" applyFill="1" applyBorder="1" applyAlignment="1">
      <alignment horizontal="center" vertical="center" shrinkToFit="1"/>
      <protection/>
    </xf>
    <xf numFmtId="0" fontId="4" fillId="4" borderId="13" xfId="33" applyFont="1" applyFill="1" applyBorder="1" applyAlignment="1">
      <alignment horizontal="center" vertical="center" shrinkToFit="1"/>
      <protection/>
    </xf>
    <xf numFmtId="0" fontId="4" fillId="4" borderId="10" xfId="33" applyFont="1" applyFill="1" applyBorder="1" applyAlignment="1">
      <alignment horizontal="center" vertical="center" shrinkToFit="1"/>
      <protection/>
    </xf>
    <xf numFmtId="0" fontId="4" fillId="4" borderId="18" xfId="33" applyFont="1" applyFill="1" applyBorder="1" applyAlignment="1">
      <alignment horizontal="center" vertical="center" shrinkToFit="1"/>
      <protection/>
    </xf>
    <xf numFmtId="0" fontId="4" fillId="4" borderId="14" xfId="33" applyFont="1" applyFill="1" applyBorder="1" applyAlignment="1">
      <alignment horizontal="center" vertical="center" shrinkToFit="1"/>
      <protection/>
    </xf>
    <xf numFmtId="0" fontId="77" fillId="4" borderId="10" xfId="33" applyFont="1" applyFill="1" applyBorder="1" applyAlignment="1">
      <alignment horizontal="center" vertical="center"/>
      <protection/>
    </xf>
    <xf numFmtId="0" fontId="77" fillId="4" borderId="70" xfId="33" applyFont="1" applyFill="1" applyBorder="1" applyAlignment="1">
      <alignment horizontal="center" vertical="center"/>
      <protection/>
    </xf>
    <xf numFmtId="0" fontId="77" fillId="4" borderId="22" xfId="33" applyFont="1" applyFill="1" applyBorder="1" applyAlignment="1">
      <alignment horizontal="center" vertical="center"/>
      <protection/>
    </xf>
    <xf numFmtId="0" fontId="77" fillId="4" borderId="14" xfId="33" applyFont="1" applyFill="1" applyBorder="1" applyAlignment="1">
      <alignment horizontal="center" vertical="center"/>
      <protection/>
    </xf>
    <xf numFmtId="0" fontId="77" fillId="4" borderId="25" xfId="33" applyFont="1" applyFill="1" applyBorder="1" applyAlignment="1">
      <alignment horizontal="center" vertical="center" shrinkToFit="1"/>
      <protection/>
    </xf>
    <xf numFmtId="0" fontId="77" fillId="4" borderId="29" xfId="33" applyFont="1" applyFill="1" applyBorder="1" applyAlignment="1">
      <alignment horizontal="center" vertical="center" shrinkToFit="1"/>
      <protection/>
    </xf>
    <xf numFmtId="0" fontId="77" fillId="4" borderId="10" xfId="33" applyFont="1" applyFill="1" applyBorder="1" applyAlignment="1">
      <alignment horizontal="center" vertical="center" shrinkToFit="1"/>
      <protection/>
    </xf>
    <xf numFmtId="0" fontId="77" fillId="4" borderId="14" xfId="33" applyFont="1" applyFill="1" applyBorder="1" applyAlignment="1">
      <alignment horizontal="center" vertical="center" shrinkToFit="1"/>
      <protection/>
    </xf>
    <xf numFmtId="0" fontId="13" fillId="4" borderId="10" xfId="33" applyFont="1" applyFill="1" applyBorder="1" applyAlignment="1">
      <alignment horizontal="center" vertical="center" shrinkToFit="1"/>
      <protection/>
    </xf>
    <xf numFmtId="0" fontId="13" fillId="4" borderId="14" xfId="33" applyFont="1" applyFill="1" applyBorder="1" applyAlignment="1">
      <alignment horizontal="center" vertical="center" shrinkToFit="1"/>
      <protection/>
    </xf>
    <xf numFmtId="0" fontId="4" fillId="4" borderId="11" xfId="33" applyFont="1" applyFill="1" applyBorder="1" applyAlignment="1">
      <alignment horizontal="center" vertical="center"/>
      <protection/>
    </xf>
    <xf numFmtId="0" fontId="4" fillId="4" borderId="13" xfId="33" applyFont="1" applyFill="1" applyBorder="1" applyAlignment="1">
      <alignment horizontal="center" vertical="center"/>
      <protection/>
    </xf>
    <xf numFmtId="0" fontId="4" fillId="4" borderId="17" xfId="33" applyFont="1" applyFill="1" applyBorder="1" applyAlignment="1">
      <alignment horizontal="center" vertical="center" shrinkToFit="1"/>
      <protection/>
    </xf>
    <xf numFmtId="0" fontId="82" fillId="4" borderId="10" xfId="33" applyFont="1" applyFill="1" applyBorder="1" applyAlignment="1">
      <alignment horizontal="center" vertical="center" shrinkToFit="1"/>
      <protection/>
    </xf>
    <xf numFmtId="0" fontId="82" fillId="4" borderId="18" xfId="33" applyFont="1" applyFill="1" applyBorder="1" applyAlignment="1">
      <alignment horizontal="center" vertical="center" shrinkToFit="1"/>
      <protection/>
    </xf>
    <xf numFmtId="0" fontId="82" fillId="0" borderId="10" xfId="33" applyFont="1" applyFill="1" applyBorder="1" applyAlignment="1">
      <alignment horizontal="center" vertical="center" shrinkToFit="1"/>
      <protection/>
    </xf>
    <xf numFmtId="0" fontId="82" fillId="0" borderId="14" xfId="33" applyFont="1" applyFill="1" applyBorder="1" applyAlignment="1">
      <alignment horizontal="center" vertical="center" shrinkToFit="1"/>
      <protection/>
    </xf>
    <xf numFmtId="0" fontId="10" fillId="0" borderId="0" xfId="0" applyFont="1" applyFill="1" applyAlignment="1">
      <alignment horizontal="left" vertical="center"/>
    </xf>
    <xf numFmtId="0" fontId="5" fillId="0" borderId="71" xfId="33" applyFont="1" applyFill="1" applyBorder="1" applyAlignment="1">
      <alignment horizontal="left" vertical="center" shrinkToFit="1"/>
      <protection/>
    </xf>
    <xf numFmtId="0" fontId="5" fillId="0" borderId="10" xfId="33" applyFont="1" applyFill="1" applyBorder="1" applyAlignment="1">
      <alignment horizontal="left" vertical="center" shrinkToFit="1"/>
      <protection/>
    </xf>
    <xf numFmtId="0" fontId="10" fillId="0" borderId="0" xfId="33" applyFont="1" applyFill="1" applyAlignment="1">
      <alignment vertical="center" wrapText="1"/>
      <protection/>
    </xf>
    <xf numFmtId="0" fontId="5" fillId="0" borderId="17" xfId="33" applyFont="1" applyFill="1" applyBorder="1" applyAlignment="1">
      <alignment horizontal="center" vertical="center" wrapText="1"/>
      <protection/>
    </xf>
    <xf numFmtId="0" fontId="5" fillId="0" borderId="16" xfId="33" applyFont="1" applyFill="1" applyBorder="1" applyAlignment="1">
      <alignment horizontal="center" vertical="center"/>
      <protection/>
    </xf>
    <xf numFmtId="0" fontId="4" fillId="0" borderId="72" xfId="33" applyFont="1" applyFill="1" applyBorder="1" applyAlignment="1">
      <alignment horizontal="center" vertical="center"/>
      <protection/>
    </xf>
    <xf numFmtId="0" fontId="4" fillId="0" borderId="73" xfId="33" applyFont="1" applyFill="1" applyBorder="1" applyAlignment="1">
      <alignment horizontal="center" vertical="center"/>
      <protection/>
    </xf>
    <xf numFmtId="0" fontId="4" fillId="0" borderId="71" xfId="33" applyFont="1" applyFill="1" applyBorder="1" applyAlignment="1">
      <alignment horizontal="left" vertical="center" shrinkToFit="1"/>
      <protection/>
    </xf>
    <xf numFmtId="0" fontId="4" fillId="0" borderId="10" xfId="33" applyFont="1" applyFill="1" applyBorder="1" applyAlignment="1">
      <alignment horizontal="left" vertical="center" shrinkToFit="1"/>
      <protection/>
    </xf>
    <xf numFmtId="0" fontId="5" fillId="0" borderId="62" xfId="33" applyFont="1" applyFill="1" applyBorder="1" applyAlignment="1">
      <alignment horizontal="left" vertical="center" shrinkToFit="1"/>
      <protection/>
    </xf>
    <xf numFmtId="0" fontId="5" fillId="0" borderId="22" xfId="33" applyFont="1" applyFill="1" applyBorder="1" applyAlignment="1">
      <alignment horizontal="left" vertical="center" shrinkToFit="1"/>
      <protection/>
    </xf>
    <xf numFmtId="0" fontId="4" fillId="0" borderId="21" xfId="33" applyFont="1" applyFill="1" applyBorder="1" applyAlignment="1">
      <alignment horizontal="left" vertical="center" shrinkToFit="1"/>
      <protection/>
    </xf>
    <xf numFmtId="0" fontId="4" fillId="0" borderId="22" xfId="33" applyFont="1" applyFill="1" applyBorder="1" applyAlignment="1">
      <alignment horizontal="left" vertical="center" shrinkToFit="1"/>
      <protection/>
    </xf>
    <xf numFmtId="0" fontId="4" fillId="0" borderId="20" xfId="33" applyFont="1" applyFill="1" applyBorder="1" applyAlignment="1">
      <alignment horizontal="center" vertical="center"/>
      <protection/>
    </xf>
    <xf numFmtId="0" fontId="4" fillId="0" borderId="19" xfId="33" applyFont="1" applyFill="1" applyBorder="1" applyAlignment="1">
      <alignment horizontal="center" vertical="center"/>
      <protection/>
    </xf>
    <xf numFmtId="0" fontId="4" fillId="0" borderId="12" xfId="33" applyFont="1" applyFill="1" applyBorder="1" applyAlignment="1">
      <alignment horizontal="center" vertical="center"/>
      <protection/>
    </xf>
    <xf numFmtId="0" fontId="4" fillId="0" borderId="16" xfId="33" applyFont="1" applyFill="1" applyBorder="1" applyAlignment="1">
      <alignment horizontal="center" vertical="center"/>
      <protection/>
    </xf>
    <xf numFmtId="0" fontId="4" fillId="0" borderId="74" xfId="33" applyFont="1" applyFill="1" applyBorder="1" applyAlignment="1">
      <alignment horizontal="center" vertical="center"/>
      <protection/>
    </xf>
    <xf numFmtId="0" fontId="4" fillId="0" borderId="13" xfId="33" applyFont="1" applyFill="1" applyBorder="1" applyAlignment="1">
      <alignment horizontal="center" vertical="center" shrinkToFit="1"/>
      <protection/>
    </xf>
    <xf numFmtId="0" fontId="4" fillId="0" borderId="14" xfId="33" applyFont="1" applyFill="1" applyBorder="1" applyAlignment="1">
      <alignment horizontal="center" vertical="center" shrinkToFit="1"/>
      <protection/>
    </xf>
    <xf numFmtId="0" fontId="5" fillId="0" borderId="23" xfId="33" applyFont="1" applyFill="1" applyBorder="1" applyAlignment="1">
      <alignment horizontal="center" vertical="center"/>
      <protection/>
    </xf>
    <xf numFmtId="0" fontId="5" fillId="0" borderId="12" xfId="33" applyFont="1" applyFill="1" applyBorder="1" applyAlignment="1">
      <alignment horizontal="center" vertical="center"/>
      <protection/>
    </xf>
    <xf numFmtId="0" fontId="5" fillId="0" borderId="75" xfId="33" applyFont="1" applyFill="1" applyBorder="1" applyAlignment="1">
      <alignment horizontal="center" vertical="center"/>
      <protection/>
    </xf>
    <xf numFmtId="0" fontId="5" fillId="0" borderId="21" xfId="33" applyFont="1" applyFill="1" applyBorder="1" applyAlignment="1">
      <alignment horizontal="left" vertical="center" shrinkToFit="1"/>
      <protection/>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76" xfId="33" applyFont="1" applyFill="1" applyBorder="1" applyAlignment="1">
      <alignment horizontal="left" vertical="center" shrinkToFit="1"/>
      <protection/>
    </xf>
    <xf numFmtId="0" fontId="5" fillId="0" borderId="11" xfId="33" applyFont="1" applyFill="1" applyBorder="1" applyAlignment="1">
      <alignment horizontal="left" vertical="center" shrinkToFit="1"/>
      <protection/>
    </xf>
    <xf numFmtId="0" fontId="74" fillId="0" borderId="22" xfId="0" applyFont="1" applyFill="1" applyBorder="1" applyAlignment="1">
      <alignment horizontal="left" vertical="center" shrinkToFit="1"/>
    </xf>
    <xf numFmtId="0" fontId="5" fillId="0" borderId="73" xfId="33" applyFont="1" applyFill="1" applyBorder="1" applyAlignment="1">
      <alignment horizontal="center" vertical="center"/>
      <protection/>
    </xf>
    <xf numFmtId="0" fontId="5" fillId="0" borderId="26" xfId="33" applyFont="1" applyFill="1" applyBorder="1" applyAlignment="1">
      <alignment horizontal="center" vertical="center"/>
      <protection/>
    </xf>
    <xf numFmtId="0" fontId="4" fillId="0" borderId="26" xfId="33" applyFont="1" applyFill="1" applyBorder="1" applyAlignment="1">
      <alignment horizontal="center" vertical="center"/>
      <protection/>
    </xf>
    <xf numFmtId="0" fontId="4" fillId="0" borderId="77" xfId="33" applyFont="1" applyFill="1" applyBorder="1" applyAlignment="1">
      <alignment horizontal="center" vertical="center" shrinkToFit="1"/>
      <protection/>
    </xf>
    <xf numFmtId="0" fontId="4" fillId="0" borderId="78" xfId="33" applyFont="1" applyFill="1" applyBorder="1" applyAlignment="1">
      <alignment horizontal="center" vertical="center" shrinkToFit="1"/>
      <protection/>
    </xf>
    <xf numFmtId="0" fontId="5" fillId="0" borderId="76" xfId="33" applyFont="1" applyFill="1" applyBorder="1" applyAlignment="1">
      <alignment horizontal="center" vertical="center"/>
      <protection/>
    </xf>
    <xf numFmtId="0" fontId="4" fillId="0" borderId="32" xfId="33" applyFont="1" applyFill="1" applyBorder="1" applyAlignment="1">
      <alignment horizontal="center" vertical="center"/>
      <protection/>
    </xf>
    <xf numFmtId="0" fontId="5" fillId="0" borderId="11" xfId="33" applyFont="1" applyFill="1" applyBorder="1" applyAlignment="1">
      <alignment horizontal="center" vertical="center"/>
      <protection/>
    </xf>
    <xf numFmtId="0" fontId="5" fillId="0" borderId="79" xfId="33" applyFont="1" applyFill="1" applyBorder="1" applyAlignment="1">
      <alignment horizontal="center" vertical="center"/>
      <protection/>
    </xf>
    <xf numFmtId="0" fontId="5" fillId="0" borderId="80" xfId="33" applyFont="1" applyFill="1" applyBorder="1" applyAlignment="1">
      <alignment horizontal="center" vertical="center"/>
      <protection/>
    </xf>
    <xf numFmtId="0" fontId="5" fillId="0" borderId="30" xfId="33" applyFont="1" applyFill="1" applyBorder="1" applyAlignment="1">
      <alignment horizontal="center" vertical="center"/>
      <protection/>
    </xf>
    <xf numFmtId="0" fontId="5" fillId="0" borderId="81" xfId="33" applyFont="1" applyFill="1" applyBorder="1" applyAlignment="1">
      <alignment horizontal="center" vertical="center"/>
      <protection/>
    </xf>
    <xf numFmtId="0" fontId="5" fillId="0" borderId="25" xfId="33" applyFont="1" applyFill="1" applyBorder="1" applyAlignment="1">
      <alignment horizontal="center" vertical="center"/>
      <protection/>
    </xf>
    <xf numFmtId="0" fontId="5" fillId="0" borderId="82" xfId="33" applyFont="1" applyFill="1" applyBorder="1" applyAlignment="1">
      <alignment horizontal="center" vertical="center"/>
      <protection/>
    </xf>
    <xf numFmtId="0" fontId="5" fillId="0" borderId="17" xfId="33" applyFont="1" applyFill="1" applyBorder="1" applyAlignment="1">
      <alignment horizontal="center" vertical="center"/>
      <protection/>
    </xf>
    <xf numFmtId="0" fontId="5" fillId="0" borderId="83" xfId="33" applyFont="1" applyFill="1" applyBorder="1" applyAlignment="1">
      <alignment horizontal="center" vertical="center"/>
      <protection/>
    </xf>
    <xf numFmtId="0" fontId="5" fillId="0" borderId="84" xfId="33" applyFont="1" applyFill="1" applyBorder="1" applyAlignment="1">
      <alignment horizontal="center" vertical="center"/>
      <protection/>
    </xf>
    <xf numFmtId="0" fontId="5" fillId="4" borderId="71" xfId="33" applyFont="1" applyFill="1" applyBorder="1" applyAlignment="1">
      <alignment horizontal="left" vertical="center" shrinkToFit="1"/>
      <protection/>
    </xf>
    <xf numFmtId="0" fontId="5" fillId="4" borderId="10" xfId="33" applyFont="1" applyFill="1" applyBorder="1" applyAlignment="1">
      <alignment horizontal="left" vertical="center" shrinkToFit="1"/>
      <protection/>
    </xf>
    <xf numFmtId="0" fontId="5" fillId="0" borderId="62" xfId="0" applyFont="1" applyFill="1" applyBorder="1" applyAlignment="1">
      <alignment vertical="center"/>
    </xf>
    <xf numFmtId="0" fontId="74" fillId="0" borderId="22" xfId="0" applyFont="1" applyFill="1" applyBorder="1" applyAlignment="1">
      <alignment vertical="center"/>
    </xf>
    <xf numFmtId="0" fontId="5" fillId="0" borderId="85" xfId="33" applyFont="1" applyFill="1" applyBorder="1" applyAlignment="1">
      <alignment horizontal="left" vertical="center" shrinkToFit="1"/>
      <protection/>
    </xf>
    <xf numFmtId="0" fontId="5" fillId="0" borderId="25" xfId="33" applyFont="1" applyFill="1" applyBorder="1" applyAlignment="1">
      <alignment horizontal="left" vertical="center" shrinkToFit="1"/>
      <protection/>
    </xf>
    <xf numFmtId="0" fontId="5" fillId="0" borderId="21" xfId="33" applyFont="1" applyFill="1" applyBorder="1" applyAlignment="1">
      <alignment vertical="center" shrinkToFit="1"/>
      <protection/>
    </xf>
    <xf numFmtId="0" fontId="5" fillId="0" borderId="22" xfId="33" applyFont="1" applyFill="1" applyBorder="1" applyAlignment="1">
      <alignment vertical="center" shrinkToFit="1"/>
      <protection/>
    </xf>
    <xf numFmtId="0" fontId="7" fillId="0" borderId="62" xfId="33" applyFont="1" applyFill="1" applyBorder="1" applyAlignment="1">
      <alignment horizontal="left" vertical="center" shrinkToFit="1"/>
      <protection/>
    </xf>
    <xf numFmtId="0" fontId="7" fillId="0" borderId="22" xfId="33" applyFont="1" applyFill="1" applyBorder="1" applyAlignment="1">
      <alignment horizontal="left" vertical="center" shrinkToFit="1"/>
      <protection/>
    </xf>
    <xf numFmtId="0" fontId="5" fillId="0" borderId="86" xfId="33" applyFont="1" applyFill="1" applyBorder="1" applyAlignment="1">
      <alignment horizontal="center" vertical="center" shrinkToFit="1"/>
      <protection/>
    </xf>
    <xf numFmtId="0" fontId="5" fillId="0" borderId="87" xfId="33" applyFont="1" applyFill="1" applyBorder="1" applyAlignment="1">
      <alignment horizontal="center" vertical="center" shrinkToFit="1"/>
      <protection/>
    </xf>
    <xf numFmtId="0" fontId="5" fillId="0" borderId="64" xfId="33" applyFont="1" applyFill="1" applyBorder="1" applyAlignment="1">
      <alignment horizontal="center" vertical="center" shrinkToFit="1"/>
      <protection/>
    </xf>
    <xf numFmtId="0" fontId="4" fillId="0" borderId="76" xfId="33" applyFont="1" applyFill="1" applyBorder="1" applyAlignment="1">
      <alignment horizontal="center" vertical="center" shrinkToFit="1"/>
      <protection/>
    </xf>
    <xf numFmtId="0" fontId="4" fillId="0" borderId="71" xfId="33" applyFont="1" applyFill="1" applyBorder="1" applyAlignment="1">
      <alignment horizontal="center" vertical="center" shrinkToFit="1"/>
      <protection/>
    </xf>
    <xf numFmtId="0" fontId="5" fillId="0" borderId="88" xfId="33" applyFont="1" applyFill="1" applyBorder="1" applyAlignment="1">
      <alignment horizontal="left" vertical="center" shrinkToFit="1"/>
      <protection/>
    </xf>
    <xf numFmtId="0" fontId="5" fillId="0" borderId="89" xfId="33" applyFont="1" applyFill="1" applyBorder="1" applyAlignment="1">
      <alignment horizontal="left" vertical="center" shrinkToFit="1"/>
      <protection/>
    </xf>
    <xf numFmtId="0" fontId="5" fillId="0" borderId="22"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0" fontId="4" fillId="0" borderId="10" xfId="33" applyFont="1" applyFill="1" applyBorder="1" applyAlignment="1">
      <alignment horizontal="center" vertical="center"/>
      <protection/>
    </xf>
    <xf numFmtId="0" fontId="5" fillId="0" borderId="71" xfId="33" applyFont="1" applyFill="1" applyBorder="1" applyAlignment="1">
      <alignment horizontal="center" vertical="center"/>
      <protection/>
    </xf>
    <xf numFmtId="0" fontId="5" fillId="0" borderId="77" xfId="33" applyFont="1" applyFill="1" applyBorder="1" applyAlignment="1">
      <alignment horizontal="center" vertical="center" shrinkToFit="1"/>
      <protection/>
    </xf>
    <xf numFmtId="0" fontId="5" fillId="0" borderId="74" xfId="33" applyFont="1" applyFill="1" applyBorder="1" applyAlignment="1">
      <alignment horizontal="center" vertical="center" shrinkToFit="1"/>
      <protection/>
    </xf>
    <xf numFmtId="0" fontId="5" fillId="0" borderId="75" xfId="33" applyFont="1" applyFill="1" applyBorder="1" applyAlignment="1">
      <alignment horizontal="center" vertical="center" shrinkToFit="1"/>
      <protection/>
    </xf>
    <xf numFmtId="0" fontId="5" fillId="0" borderId="90" xfId="33" applyFont="1" applyFill="1" applyBorder="1" applyAlignment="1">
      <alignment horizontal="center" vertical="center" wrapText="1"/>
      <protection/>
    </xf>
    <xf numFmtId="0" fontId="5" fillId="0" borderId="63" xfId="33" applyFont="1" applyFill="1" applyBorder="1" applyAlignment="1">
      <alignment horizontal="center" vertical="center" wrapText="1"/>
      <protection/>
    </xf>
    <xf numFmtId="0" fontId="5" fillId="0" borderId="31" xfId="33" applyFont="1" applyFill="1" applyBorder="1" applyAlignment="1">
      <alignment horizontal="center" vertical="center" wrapText="1"/>
      <protection/>
    </xf>
    <xf numFmtId="0" fontId="5" fillId="0" borderId="91" xfId="33" applyFont="1" applyFill="1" applyBorder="1" applyAlignment="1">
      <alignment horizontal="center" vertical="center" wrapText="1"/>
      <protection/>
    </xf>
    <xf numFmtId="0" fontId="5" fillId="0" borderId="92" xfId="33" applyFont="1" applyFill="1" applyBorder="1" applyAlignment="1">
      <alignment horizontal="center" vertical="center"/>
      <protection/>
    </xf>
    <xf numFmtId="0" fontId="5" fillId="0" borderId="24" xfId="33" applyFont="1" applyFill="1" applyBorder="1" applyAlignment="1">
      <alignment horizontal="center" vertical="center"/>
      <protection/>
    </xf>
    <xf numFmtId="0" fontId="4" fillId="0" borderId="72" xfId="33" applyFont="1" applyFill="1" applyBorder="1" applyAlignment="1">
      <alignment horizontal="center" vertical="center" shrinkToFit="1"/>
      <protection/>
    </xf>
    <xf numFmtId="0" fontId="4" fillId="0" borderId="93" xfId="33" applyFont="1" applyFill="1" applyBorder="1" applyAlignment="1">
      <alignment horizontal="center" vertical="center" shrinkToFit="1"/>
      <protection/>
    </xf>
    <xf numFmtId="0" fontId="4" fillId="0" borderId="73" xfId="33" applyFont="1" applyFill="1" applyBorder="1" applyAlignment="1">
      <alignment horizontal="center" vertical="center" shrinkToFit="1"/>
      <protection/>
    </xf>
    <xf numFmtId="0" fontId="4" fillId="0" borderId="20" xfId="33" applyFont="1" applyFill="1" applyBorder="1" applyAlignment="1">
      <alignment horizontal="center" vertical="center" shrinkToFit="1"/>
      <protection/>
    </xf>
    <xf numFmtId="0" fontId="4" fillId="0" borderId="94" xfId="33" applyFont="1" applyFill="1" applyBorder="1" applyAlignment="1">
      <alignment horizontal="center" vertical="center" shrinkToFit="1"/>
      <protection/>
    </xf>
    <xf numFmtId="0" fontId="4" fillId="0" borderId="19" xfId="33" applyFont="1" applyFill="1" applyBorder="1" applyAlignment="1">
      <alignment horizontal="center" vertical="center" shrinkToFit="1"/>
      <protection/>
    </xf>
    <xf numFmtId="0" fontId="4" fillId="0" borderId="62" xfId="33" applyFont="1" applyFill="1" applyBorder="1" applyAlignment="1">
      <alignment horizontal="left" vertical="center" shrinkToFit="1"/>
      <protection/>
    </xf>
    <xf numFmtId="0" fontId="5" fillId="0" borderId="95" xfId="33" applyFont="1" applyFill="1" applyBorder="1" applyAlignment="1">
      <alignment horizontal="left" vertical="center" shrinkToFit="1"/>
      <protection/>
    </xf>
    <xf numFmtId="0" fontId="5" fillId="0" borderId="96" xfId="33" applyFont="1" applyFill="1" applyBorder="1" applyAlignment="1">
      <alignment horizontal="left" vertical="center" shrinkToFit="1"/>
      <protection/>
    </xf>
    <xf numFmtId="0" fontId="5" fillId="4" borderId="95" xfId="33" applyFont="1" applyFill="1" applyBorder="1" applyAlignment="1">
      <alignment horizontal="left" vertical="center" shrinkToFit="1"/>
      <protection/>
    </xf>
    <xf numFmtId="0" fontId="5" fillId="4" borderId="96" xfId="33" applyFont="1" applyFill="1" applyBorder="1" applyAlignment="1">
      <alignment horizontal="left" vertical="center" shrinkToFit="1"/>
      <protection/>
    </xf>
    <xf numFmtId="0" fontId="5" fillId="0" borderId="95" xfId="33" applyFont="1" applyFill="1" applyBorder="1" applyAlignment="1">
      <alignment vertical="center" shrinkToFit="1"/>
      <protection/>
    </xf>
    <xf numFmtId="0" fontId="5" fillId="0" borderId="96" xfId="33" applyFont="1" applyFill="1" applyBorder="1" applyAlignment="1">
      <alignment vertical="center" shrinkToFit="1"/>
      <protection/>
    </xf>
    <xf numFmtId="0" fontId="5" fillId="0" borderId="83" xfId="33" applyFont="1" applyFill="1" applyBorder="1" applyAlignment="1">
      <alignment horizontal="left" vertical="center" shrinkToFit="1"/>
      <protection/>
    </xf>
    <xf numFmtId="0" fontId="4" fillId="0" borderId="72" xfId="33" applyNumberFormat="1" applyFont="1" applyFill="1" applyBorder="1" applyAlignment="1">
      <alignment horizontal="center" vertical="center" shrinkToFit="1"/>
      <protection/>
    </xf>
    <xf numFmtId="0" fontId="4" fillId="0" borderId="93" xfId="33" applyNumberFormat="1" applyFont="1" applyFill="1" applyBorder="1" applyAlignment="1">
      <alignment horizontal="center" vertical="center" shrinkToFit="1"/>
      <protection/>
    </xf>
    <xf numFmtId="0" fontId="4" fillId="0" borderId="73" xfId="33" applyNumberFormat="1" applyFont="1" applyFill="1" applyBorder="1" applyAlignment="1">
      <alignment horizontal="center" vertical="center" shrinkToFit="1"/>
      <protection/>
    </xf>
    <xf numFmtId="0" fontId="5" fillId="0" borderId="21" xfId="33" applyFont="1" applyFill="1" applyBorder="1" applyAlignment="1">
      <alignment horizontal="center" vertical="center" shrinkToFit="1"/>
      <protection/>
    </xf>
    <xf numFmtId="0" fontId="5" fillId="0" borderId="22" xfId="33" applyFont="1" applyFill="1" applyBorder="1" applyAlignment="1">
      <alignment horizontal="center" vertical="center" shrinkToFit="1"/>
      <protection/>
    </xf>
    <xf numFmtId="0" fontId="4" fillId="0" borderId="77" xfId="33" applyFont="1" applyFill="1" applyBorder="1" applyAlignment="1">
      <alignment horizontal="center" vertical="center"/>
      <protection/>
    </xf>
    <xf numFmtId="0" fontId="4" fillId="0" borderId="75" xfId="33" applyFont="1" applyFill="1" applyBorder="1" applyAlignment="1">
      <alignment horizontal="center" vertical="center"/>
      <protection/>
    </xf>
    <xf numFmtId="0" fontId="11" fillId="0" borderId="97" xfId="33" applyFont="1" applyFill="1" applyBorder="1" applyAlignment="1">
      <alignment horizontal="right" vertical="center" wrapText="1"/>
      <protection/>
    </xf>
    <xf numFmtId="0" fontId="8" fillId="0" borderId="0" xfId="33" applyFont="1" applyFill="1" applyBorder="1" applyAlignment="1">
      <alignment horizontal="center" vertical="center"/>
      <protection/>
    </xf>
    <xf numFmtId="0" fontId="6" fillId="0" borderId="0" xfId="33" applyFont="1" applyFill="1" applyBorder="1" applyAlignment="1">
      <alignment horizontal="left" vertical="center"/>
      <protection/>
    </xf>
    <xf numFmtId="0" fontId="5" fillId="0" borderId="90" xfId="33" applyFont="1" applyFill="1" applyBorder="1" applyAlignment="1">
      <alignment horizontal="center" vertical="center" textRotation="255"/>
      <protection/>
    </xf>
    <xf numFmtId="0" fontId="5" fillId="0" borderId="31" xfId="33" applyFont="1" applyFill="1" applyBorder="1" applyAlignment="1">
      <alignment horizontal="center" vertical="center" textRotation="255"/>
      <protection/>
    </xf>
    <xf numFmtId="0" fontId="4" fillId="0" borderId="95" xfId="33" applyFont="1" applyFill="1" applyBorder="1" applyAlignment="1">
      <alignment horizontal="center" vertical="center"/>
      <protection/>
    </xf>
    <xf numFmtId="0" fontId="4" fillId="0" borderId="83" xfId="33" applyFont="1" applyFill="1" applyBorder="1" applyAlignment="1">
      <alignment horizontal="center" vertical="center"/>
      <protection/>
    </xf>
    <xf numFmtId="0" fontId="4" fillId="0" borderId="98" xfId="33" applyFont="1" applyFill="1" applyBorder="1" applyAlignment="1">
      <alignment horizontal="center" vertical="center"/>
      <protection/>
    </xf>
    <xf numFmtId="0" fontId="4" fillId="0" borderId="13" xfId="33" applyFont="1" applyFill="1" applyBorder="1" applyAlignment="1">
      <alignment horizontal="center" vertical="center"/>
      <protection/>
    </xf>
    <xf numFmtId="0" fontId="14" fillId="0" borderId="76" xfId="33" applyFont="1" applyFill="1" applyBorder="1" applyAlignment="1">
      <alignment horizontal="center" vertical="center"/>
      <protection/>
    </xf>
    <xf numFmtId="0" fontId="14" fillId="0" borderId="23" xfId="33" applyFont="1" applyFill="1" applyBorder="1" applyAlignment="1">
      <alignment horizontal="center" vertical="center"/>
      <protection/>
    </xf>
    <xf numFmtId="0" fontId="14" fillId="0" borderId="32" xfId="33" applyFont="1" applyFill="1" applyBorder="1" applyAlignment="1">
      <alignment horizontal="center" vertical="center"/>
      <protection/>
    </xf>
    <xf numFmtId="0" fontId="15" fillId="0" borderId="26" xfId="33" applyFont="1" applyFill="1" applyBorder="1" applyAlignment="1">
      <alignment horizontal="center" vertical="center"/>
      <protection/>
    </xf>
    <xf numFmtId="0" fontId="14" fillId="0" borderId="11" xfId="33" applyFont="1" applyFill="1" applyBorder="1" applyAlignment="1">
      <alignment horizontal="center" vertical="center"/>
      <protection/>
    </xf>
    <xf numFmtId="0" fontId="14" fillId="0" borderId="79" xfId="33" applyFont="1" applyFill="1" applyBorder="1" applyAlignment="1">
      <alignment horizontal="center" vertical="center"/>
      <protection/>
    </xf>
    <xf numFmtId="0" fontId="14" fillId="0" borderId="99" xfId="33" applyFont="1" applyFill="1" applyBorder="1" applyAlignment="1">
      <alignment horizontal="center" vertical="center"/>
      <protection/>
    </xf>
    <xf numFmtId="0" fontId="14" fillId="0" borderId="82" xfId="33" applyFont="1" applyFill="1" applyBorder="1" applyAlignment="1">
      <alignment horizontal="center" vertical="center"/>
      <protection/>
    </xf>
    <xf numFmtId="0" fontId="14" fillId="0" borderId="30" xfId="33" applyFont="1" applyFill="1" applyBorder="1" applyAlignment="1">
      <alignment horizontal="center" vertical="center"/>
      <protection/>
    </xf>
    <xf numFmtId="0" fontId="14" fillId="0" borderId="97" xfId="33" applyFont="1" applyFill="1" applyBorder="1" applyAlignment="1">
      <alignment horizontal="center" vertical="center"/>
      <protection/>
    </xf>
    <xf numFmtId="0" fontId="14" fillId="0" borderId="81" xfId="33" applyFont="1" applyFill="1" applyBorder="1" applyAlignment="1">
      <alignment horizontal="center" vertical="center"/>
      <protection/>
    </xf>
    <xf numFmtId="0" fontId="14" fillId="0" borderId="11" xfId="33" applyFont="1" applyFill="1" applyBorder="1" applyAlignment="1">
      <alignment horizontal="center" vertical="center" wrapText="1"/>
      <protection/>
    </xf>
    <xf numFmtId="0" fontId="14" fillId="0" borderId="12" xfId="33" applyFont="1" applyFill="1" applyBorder="1" applyAlignment="1">
      <alignment horizontal="center" vertical="center"/>
      <protection/>
    </xf>
    <xf numFmtId="0" fontId="15" fillId="0" borderId="12" xfId="33" applyFont="1" applyFill="1" applyBorder="1" applyAlignment="1">
      <alignment horizontal="center" vertical="center"/>
      <protection/>
    </xf>
    <xf numFmtId="0" fontId="10" fillId="0" borderId="23" xfId="33" applyFont="1" applyFill="1" applyBorder="1" applyAlignment="1">
      <alignment horizontal="center" vertical="center"/>
      <protection/>
    </xf>
    <xf numFmtId="0" fontId="10" fillId="0" borderId="12" xfId="33" applyFont="1" applyFill="1" applyBorder="1" applyAlignment="1">
      <alignment horizontal="center" vertical="center"/>
      <protection/>
    </xf>
    <xf numFmtId="0" fontId="13" fillId="0" borderId="12" xfId="33" applyFont="1" applyFill="1" applyBorder="1" applyAlignment="1">
      <alignment horizontal="center" vertical="center"/>
      <protection/>
    </xf>
    <xf numFmtId="0" fontId="14" fillId="0" borderId="17" xfId="33" applyFont="1" applyFill="1" applyBorder="1" applyAlignment="1">
      <alignment horizontal="center" vertical="center"/>
      <protection/>
    </xf>
    <xf numFmtId="0" fontId="14" fillId="0" borderId="83" xfId="33" applyFont="1" applyFill="1" applyBorder="1" applyAlignment="1">
      <alignment horizontal="center" vertical="center"/>
      <protection/>
    </xf>
    <xf numFmtId="0" fontId="15" fillId="0" borderId="32" xfId="33" applyFont="1" applyFill="1" applyBorder="1" applyAlignment="1">
      <alignment horizontal="center" vertical="center"/>
      <protection/>
    </xf>
    <xf numFmtId="0" fontId="75" fillId="0" borderId="0" xfId="33" applyFont="1" applyFill="1" applyAlignment="1">
      <alignment vertical="center" wrapText="1"/>
      <protection/>
    </xf>
    <xf numFmtId="0" fontId="13" fillId="0" borderId="77" xfId="33" applyFont="1" applyFill="1" applyBorder="1" applyAlignment="1">
      <alignment horizontal="center" vertical="center" shrinkToFit="1"/>
      <protection/>
    </xf>
    <xf numFmtId="0" fontId="13" fillId="0" borderId="78" xfId="33" applyFont="1" applyFill="1" applyBorder="1" applyAlignment="1">
      <alignment horizontal="center" vertical="center" shrinkToFit="1"/>
      <protection/>
    </xf>
    <xf numFmtId="0" fontId="15" fillId="0" borderId="16" xfId="33" applyFont="1" applyFill="1" applyBorder="1" applyAlignment="1">
      <alignment horizontal="center" vertical="center"/>
      <protection/>
    </xf>
    <xf numFmtId="0" fontId="15" fillId="0" borderId="74" xfId="33" applyFont="1" applyFill="1" applyBorder="1" applyAlignment="1">
      <alignment horizontal="center" vertical="center"/>
      <protection/>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13" fillId="0" borderId="21" xfId="33" applyFont="1" applyFill="1" applyBorder="1" applyAlignment="1">
      <alignment horizontal="left" vertical="center" shrinkToFit="1"/>
      <protection/>
    </xf>
    <xf numFmtId="0" fontId="13" fillId="0" borderId="22" xfId="33" applyFont="1" applyFill="1" applyBorder="1" applyAlignment="1">
      <alignment horizontal="left" vertical="center" shrinkToFit="1"/>
      <protection/>
    </xf>
    <xf numFmtId="0" fontId="10" fillId="0" borderId="21" xfId="33" applyFont="1" applyFill="1" applyBorder="1" applyAlignment="1">
      <alignment horizontal="left" vertical="center" shrinkToFit="1"/>
      <protection/>
    </xf>
    <xf numFmtId="0" fontId="10" fillId="0" borderId="22" xfId="33" applyFont="1" applyFill="1" applyBorder="1" applyAlignment="1">
      <alignment horizontal="left" vertical="center" shrinkToFit="1"/>
      <protection/>
    </xf>
    <xf numFmtId="0" fontId="10" fillId="0" borderId="71" xfId="33" applyFont="1" applyFill="1" applyBorder="1" applyAlignment="1">
      <alignment horizontal="center" vertical="center"/>
      <protection/>
    </xf>
    <xf numFmtId="0" fontId="10" fillId="0" borderId="10" xfId="33" applyFont="1" applyFill="1" applyBorder="1" applyAlignment="1">
      <alignment horizontal="center" vertical="center"/>
      <protection/>
    </xf>
    <xf numFmtId="0" fontId="13" fillId="0" borderId="10" xfId="33" applyFont="1" applyFill="1" applyBorder="1" applyAlignment="1">
      <alignment horizontal="center" vertical="center"/>
      <protection/>
    </xf>
    <xf numFmtId="0" fontId="0" fillId="0" borderId="22" xfId="0" applyFill="1" applyBorder="1" applyAlignment="1">
      <alignment horizontal="left" vertical="center" shrinkToFit="1"/>
    </xf>
    <xf numFmtId="0" fontId="83" fillId="0" borderId="22" xfId="0" applyFont="1" applyFill="1" applyBorder="1" applyAlignment="1">
      <alignment horizontal="left" vertical="center" shrinkToFit="1"/>
    </xf>
    <xf numFmtId="0" fontId="10" fillId="4" borderId="21" xfId="33" applyFont="1" applyFill="1" applyBorder="1" applyAlignment="1">
      <alignment horizontal="left" vertical="center" shrinkToFit="1"/>
      <protection/>
    </xf>
    <xf numFmtId="0" fontId="0" fillId="4" borderId="22" xfId="0" applyFill="1" applyBorder="1" applyAlignment="1">
      <alignment horizontal="left" vertical="center" shrinkToFit="1"/>
    </xf>
    <xf numFmtId="0" fontId="13" fillId="0" borderId="76" xfId="33" applyFont="1" applyFill="1" applyBorder="1" applyAlignment="1">
      <alignment horizontal="center" vertical="center" shrinkToFit="1"/>
      <protection/>
    </xf>
    <xf numFmtId="0" fontId="13" fillId="0" borderId="71" xfId="33" applyFont="1" applyFill="1" applyBorder="1" applyAlignment="1">
      <alignment horizontal="center" vertical="center" shrinkToFit="1"/>
      <protection/>
    </xf>
    <xf numFmtId="0" fontId="13" fillId="0" borderId="13" xfId="33" applyFont="1" applyFill="1" applyBorder="1" applyAlignment="1">
      <alignment horizontal="center" vertical="center" shrinkToFit="1"/>
      <protection/>
    </xf>
    <xf numFmtId="0" fontId="13" fillId="0" borderId="14" xfId="33" applyFont="1" applyFill="1" applyBorder="1" applyAlignment="1">
      <alignment horizontal="center" vertical="center" shrinkToFit="1"/>
      <protection/>
    </xf>
    <xf numFmtId="0" fontId="10" fillId="0" borderId="100" xfId="33" applyFont="1" applyFill="1" applyBorder="1" applyAlignment="1">
      <alignment horizontal="center" vertical="center" wrapText="1"/>
      <protection/>
    </xf>
    <xf numFmtId="0" fontId="10" fillId="0" borderId="63" xfId="33" applyFont="1" applyFill="1" applyBorder="1" applyAlignment="1">
      <alignment horizontal="center" vertical="center" wrapText="1"/>
      <protection/>
    </xf>
    <xf numFmtId="0" fontId="10" fillId="0" borderId="95" xfId="33" applyFont="1" applyFill="1" applyBorder="1" applyAlignment="1">
      <alignment horizontal="left" vertical="center" shrinkToFit="1"/>
      <protection/>
    </xf>
    <xf numFmtId="0" fontId="10" fillId="0" borderId="96" xfId="33" applyFont="1" applyFill="1" applyBorder="1" applyAlignment="1">
      <alignment horizontal="left" vertical="center" shrinkToFit="1"/>
      <protection/>
    </xf>
    <xf numFmtId="0" fontId="75" fillId="0" borderId="62" xfId="33" applyFont="1" applyFill="1" applyBorder="1" applyAlignment="1">
      <alignment horizontal="left" vertical="center" shrinkToFit="1"/>
      <protection/>
    </xf>
    <xf numFmtId="0" fontId="0" fillId="0" borderId="22" xfId="0" applyFont="1" applyFill="1" applyBorder="1" applyAlignment="1">
      <alignment horizontal="left" vertical="center" shrinkToFit="1"/>
    </xf>
    <xf numFmtId="0" fontId="75" fillId="0" borderId="21" xfId="33" applyFont="1" applyFill="1" applyBorder="1" applyAlignment="1">
      <alignment horizontal="left" vertical="center" shrinkToFit="1"/>
      <protection/>
    </xf>
    <xf numFmtId="0" fontId="75" fillId="0" borderId="21" xfId="33" applyFont="1" applyFill="1" applyBorder="1" applyAlignment="1">
      <alignment vertical="center" shrinkToFit="1"/>
      <protection/>
    </xf>
    <xf numFmtId="0" fontId="0" fillId="0" borderId="22" xfId="0" applyFont="1" applyFill="1" applyBorder="1" applyAlignment="1">
      <alignment vertical="center" shrinkToFit="1"/>
    </xf>
    <xf numFmtId="0" fontId="84" fillId="0" borderId="21" xfId="33" applyFont="1" applyFill="1" applyBorder="1" applyAlignment="1">
      <alignment horizontal="left" vertical="center" shrinkToFit="1"/>
      <protection/>
    </xf>
    <xf numFmtId="0" fontId="84" fillId="0" borderId="22" xfId="33" applyFont="1" applyFill="1" applyBorder="1" applyAlignment="1">
      <alignment horizontal="left" vertical="center" shrinkToFit="1"/>
      <protection/>
    </xf>
    <xf numFmtId="0" fontId="75" fillId="0" borderId="74" xfId="33" applyFont="1" applyFill="1" applyBorder="1" applyAlignment="1">
      <alignment horizontal="center" vertical="center" shrinkToFit="1"/>
      <protection/>
    </xf>
    <xf numFmtId="0" fontId="75" fillId="0" borderId="75" xfId="33" applyFont="1" applyFill="1" applyBorder="1" applyAlignment="1">
      <alignment horizontal="center" vertical="center" shrinkToFit="1"/>
      <protection/>
    </xf>
    <xf numFmtId="0" fontId="75" fillId="0" borderId="77" xfId="33" applyFont="1" applyFill="1" applyBorder="1" applyAlignment="1">
      <alignment horizontal="center" vertical="center" shrinkToFit="1"/>
      <protection/>
    </xf>
    <xf numFmtId="0" fontId="75" fillId="0" borderId="22" xfId="33" applyFont="1" applyFill="1" applyBorder="1" applyAlignment="1">
      <alignment horizontal="left" vertical="center" shrinkToFit="1"/>
      <protection/>
    </xf>
    <xf numFmtId="0" fontId="75" fillId="0" borderId="22" xfId="33" applyFont="1" applyFill="1" applyBorder="1" applyAlignment="1">
      <alignment vertical="center" shrinkToFit="1"/>
      <protection/>
    </xf>
    <xf numFmtId="0" fontId="75" fillId="4" borderId="62" xfId="33" applyFont="1" applyFill="1" applyBorder="1" applyAlignment="1">
      <alignment horizontal="left" vertical="center" shrinkToFit="1"/>
      <protection/>
    </xf>
    <xf numFmtId="0" fontId="0" fillId="4" borderId="22" xfId="0" applyFont="1" applyFill="1" applyBorder="1" applyAlignment="1">
      <alignment horizontal="left" vertical="center" shrinkToFit="1"/>
    </xf>
    <xf numFmtId="0" fontId="77" fillId="0" borderId="93" xfId="33" applyFont="1" applyFill="1" applyBorder="1" applyAlignment="1">
      <alignment horizontal="center" vertical="center" shrinkToFit="1"/>
      <protection/>
    </xf>
    <xf numFmtId="0" fontId="77" fillId="0" borderId="73" xfId="33" applyFont="1" applyFill="1" applyBorder="1" applyAlignment="1">
      <alignment horizontal="center" vertical="center" shrinkToFit="1"/>
      <protection/>
    </xf>
    <xf numFmtId="0" fontId="75" fillId="4" borderId="22" xfId="33" applyFont="1" applyFill="1" applyBorder="1" applyAlignment="1">
      <alignment horizontal="left" vertical="center" shrinkToFit="1"/>
      <protection/>
    </xf>
    <xf numFmtId="0" fontId="77" fillId="0" borderId="94" xfId="33" applyFont="1" applyFill="1" applyBorder="1" applyAlignment="1">
      <alignment horizontal="center" vertical="center" shrinkToFit="1"/>
      <protection/>
    </xf>
    <xf numFmtId="0" fontId="77" fillId="0" borderId="19" xfId="33" applyFont="1" applyFill="1" applyBorder="1" applyAlignment="1">
      <alignment horizontal="center" vertical="center" shrinkToFit="1"/>
      <protection/>
    </xf>
    <xf numFmtId="0" fontId="75" fillId="0" borderId="101" xfId="33" applyFont="1" applyFill="1" applyBorder="1" applyAlignment="1">
      <alignment horizontal="center" vertical="center" wrapText="1"/>
      <protection/>
    </xf>
    <xf numFmtId="0" fontId="75" fillId="0" borderId="50" xfId="33" applyFont="1" applyFill="1" applyBorder="1" applyAlignment="1">
      <alignment horizontal="center" vertical="center"/>
      <protection/>
    </xf>
    <xf numFmtId="0" fontId="75" fillId="0" borderId="88" xfId="33" applyFont="1" applyFill="1" applyBorder="1" applyAlignment="1">
      <alignment horizontal="left" vertical="center" shrinkToFit="1"/>
      <protection/>
    </xf>
    <xf numFmtId="0" fontId="75" fillId="0" borderId="89" xfId="33" applyFont="1" applyFill="1" applyBorder="1" applyAlignment="1">
      <alignment horizontal="left" vertical="center" shrinkToFit="1"/>
      <protection/>
    </xf>
    <xf numFmtId="0" fontId="75" fillId="0" borderId="95" xfId="33" applyFont="1" applyFill="1" applyBorder="1" applyAlignment="1">
      <alignment horizontal="left" vertical="center" shrinkToFit="1"/>
      <protection/>
    </xf>
    <xf numFmtId="0" fontId="75" fillId="0" borderId="96" xfId="33" applyFont="1" applyFill="1" applyBorder="1" applyAlignment="1">
      <alignment horizontal="left" vertical="center" shrinkToFit="1"/>
      <protection/>
    </xf>
    <xf numFmtId="0" fontId="75" fillId="0" borderId="102" xfId="33" applyFont="1" applyFill="1" applyBorder="1" applyAlignment="1">
      <alignment vertical="center" shrinkToFit="1"/>
      <protection/>
    </xf>
    <xf numFmtId="0" fontId="75" fillId="0" borderId="89" xfId="33" applyFont="1" applyFill="1" applyBorder="1" applyAlignment="1">
      <alignment vertical="center" shrinkToFit="1"/>
      <protection/>
    </xf>
    <xf numFmtId="0" fontId="75" fillId="0" borderId="102" xfId="33" applyFont="1" applyFill="1" applyBorder="1" applyAlignment="1">
      <alignment horizontal="left" vertical="center" shrinkToFit="1"/>
      <protection/>
    </xf>
    <xf numFmtId="0" fontId="75" fillId="0" borderId="103" xfId="33" applyFont="1" applyFill="1" applyBorder="1" applyAlignment="1">
      <alignment horizontal="left" vertical="center" shrinkToFit="1"/>
      <protection/>
    </xf>
    <xf numFmtId="0" fontId="75" fillId="0" borderId="104" xfId="33" applyFont="1" applyFill="1" applyBorder="1" applyAlignment="1">
      <alignment horizontal="left" vertical="center" shrinkToFit="1"/>
      <protection/>
    </xf>
    <xf numFmtId="0" fontId="77" fillId="0" borderId="105" xfId="33" applyFont="1" applyFill="1" applyBorder="1" applyAlignment="1">
      <alignment horizontal="center" vertical="center" shrinkToFit="1"/>
      <protection/>
    </xf>
    <xf numFmtId="0" fontId="77" fillId="0" borderId="106" xfId="33" applyFont="1" applyFill="1" applyBorder="1" applyAlignment="1">
      <alignment horizontal="center" vertical="center" shrinkToFit="1"/>
      <protection/>
    </xf>
    <xf numFmtId="0" fontId="77" fillId="0" borderId="66" xfId="33" applyFont="1" applyFill="1" applyBorder="1" applyAlignment="1">
      <alignment horizontal="center" vertical="center" shrinkToFit="1"/>
      <protection/>
    </xf>
    <xf numFmtId="0" fontId="75" fillId="0" borderId="39" xfId="33" applyFont="1" applyFill="1" applyBorder="1" applyAlignment="1">
      <alignment horizontal="left" vertical="center" shrinkToFit="1"/>
      <protection/>
    </xf>
    <xf numFmtId="0" fontId="75" fillId="0" borderId="40" xfId="33" applyFont="1" applyFill="1" applyBorder="1" applyAlignment="1">
      <alignment horizontal="left" vertical="center" shrinkToFit="1"/>
      <protection/>
    </xf>
    <xf numFmtId="0" fontId="75" fillId="0" borderId="52" xfId="33" applyFont="1" applyFill="1" applyBorder="1" applyAlignment="1">
      <alignment horizontal="left" vertical="center" shrinkToFit="1"/>
      <protection/>
    </xf>
    <xf numFmtId="0" fontId="75" fillId="0" borderId="53" xfId="33" applyFont="1" applyFill="1" applyBorder="1" applyAlignment="1">
      <alignment horizontal="left" vertical="center" shrinkToFit="1"/>
      <protection/>
    </xf>
    <xf numFmtId="0" fontId="75" fillId="0" borderId="107" xfId="33" applyFont="1" applyFill="1" applyBorder="1" applyAlignment="1">
      <alignment horizontal="center" vertical="center" shrinkToFit="1"/>
      <protection/>
    </xf>
    <xf numFmtId="0" fontId="75" fillId="0" borderId="108" xfId="33" applyFont="1" applyFill="1" applyBorder="1" applyAlignment="1">
      <alignment horizontal="center" vertical="center" shrinkToFit="1"/>
      <protection/>
    </xf>
    <xf numFmtId="0" fontId="75" fillId="0" borderId="67" xfId="33" applyFont="1" applyFill="1" applyBorder="1" applyAlignment="1">
      <alignment horizontal="center" vertical="center" shrinkToFit="1"/>
      <protection/>
    </xf>
    <xf numFmtId="0" fontId="75" fillId="0" borderId="109" xfId="33" applyFont="1" applyFill="1" applyBorder="1" applyAlignment="1">
      <alignment horizontal="center" vertical="center" shrinkToFit="1"/>
      <protection/>
    </xf>
    <xf numFmtId="0" fontId="75" fillId="0" borderId="110" xfId="33" applyFont="1" applyFill="1" applyBorder="1" applyAlignment="1">
      <alignment horizontal="center" vertical="center" shrinkToFit="1"/>
      <protection/>
    </xf>
    <xf numFmtId="0" fontId="75" fillId="0" borderId="111" xfId="33" applyFont="1" applyFill="1" applyBorder="1" applyAlignment="1">
      <alignment horizontal="center" vertical="center" shrinkToFit="1"/>
      <protection/>
    </xf>
    <xf numFmtId="0" fontId="77" fillId="0" borderId="112" xfId="33" applyNumberFormat="1" applyFont="1" applyFill="1" applyBorder="1" applyAlignment="1">
      <alignment horizontal="center" vertical="center" shrinkToFit="1"/>
      <protection/>
    </xf>
    <xf numFmtId="0" fontId="77" fillId="0" borderId="93" xfId="33" applyNumberFormat="1" applyFont="1" applyFill="1" applyBorder="1" applyAlignment="1">
      <alignment horizontal="center" vertical="center" shrinkToFit="1"/>
      <protection/>
    </xf>
    <xf numFmtId="0" fontId="77" fillId="0" borderId="80" xfId="33" applyNumberFormat="1" applyFont="1" applyFill="1" applyBorder="1" applyAlignment="1">
      <alignment horizontal="center" vertical="center" shrinkToFit="1"/>
      <protection/>
    </xf>
    <xf numFmtId="0" fontId="77" fillId="0" borderId="113" xfId="33" applyNumberFormat="1" applyFont="1" applyFill="1" applyBorder="1" applyAlignment="1">
      <alignment horizontal="center" vertical="center" shrinkToFit="1"/>
      <protection/>
    </xf>
    <xf numFmtId="0" fontId="75" fillId="0" borderId="114" xfId="33" applyFont="1" applyFill="1" applyBorder="1" applyAlignment="1">
      <alignment horizontal="center" vertical="center" shrinkToFit="1"/>
      <protection/>
    </xf>
    <xf numFmtId="0" fontId="75" fillId="0" borderId="115" xfId="33" applyFont="1" applyFill="1" applyBorder="1" applyAlignment="1">
      <alignment horizontal="center" vertical="center" shrinkToFit="1"/>
      <protection/>
    </xf>
    <xf numFmtId="0" fontId="75" fillId="0" borderId="116" xfId="33" applyFont="1" applyFill="1" applyBorder="1" applyAlignment="1">
      <alignment horizontal="left" vertical="center" shrinkToFit="1"/>
      <protection/>
    </xf>
    <xf numFmtId="0" fontId="75" fillId="0" borderId="117" xfId="33" applyFont="1" applyFill="1" applyBorder="1" applyAlignment="1">
      <alignment horizontal="left" vertical="center" shrinkToFit="1"/>
      <protection/>
    </xf>
    <xf numFmtId="0" fontId="75" fillId="0" borderId="18" xfId="33" applyFont="1" applyFill="1" applyBorder="1" applyAlignment="1">
      <alignment horizontal="left" vertical="center" shrinkToFit="1"/>
      <protection/>
    </xf>
    <xf numFmtId="0" fontId="77" fillId="0" borderId="72" xfId="33" applyNumberFormat="1" applyFont="1" applyFill="1" applyBorder="1" applyAlignment="1">
      <alignment horizontal="center" vertical="center" shrinkToFit="1"/>
      <protection/>
    </xf>
    <xf numFmtId="0" fontId="77" fillId="0" borderId="21" xfId="33" applyFont="1" applyFill="1" applyBorder="1" applyAlignment="1">
      <alignment horizontal="left" vertical="center" shrinkToFit="1"/>
      <protection/>
    </xf>
    <xf numFmtId="0" fontId="77" fillId="0" borderId="22" xfId="33" applyFont="1" applyFill="1" applyBorder="1" applyAlignment="1">
      <alignment horizontal="left" vertical="center" shrinkToFit="1"/>
      <protection/>
    </xf>
    <xf numFmtId="0" fontId="75" fillId="0" borderId="118" xfId="33" applyNumberFormat="1" applyFont="1" applyFill="1" applyBorder="1" applyAlignment="1">
      <alignment horizontal="center" vertical="center" wrapText="1"/>
      <protection/>
    </xf>
    <xf numFmtId="0" fontId="75" fillId="0" borderId="119" xfId="33" applyNumberFormat="1" applyFont="1" applyFill="1" applyBorder="1" applyAlignment="1">
      <alignment horizontal="center" vertical="center" wrapText="1"/>
      <protection/>
    </xf>
    <xf numFmtId="0" fontId="75" fillId="0" borderId="120" xfId="33" applyNumberFormat="1" applyFont="1" applyFill="1" applyBorder="1" applyAlignment="1">
      <alignment horizontal="center" vertical="center" wrapText="1"/>
      <protection/>
    </xf>
    <xf numFmtId="0" fontId="75" fillId="0" borderId="121" xfId="33" applyNumberFormat="1" applyFont="1" applyFill="1" applyBorder="1" applyAlignment="1">
      <alignment horizontal="center" vertical="center"/>
      <protection/>
    </xf>
    <xf numFmtId="0" fontId="75" fillId="0" borderId="88" xfId="33" applyFont="1" applyFill="1" applyBorder="1" applyAlignment="1">
      <alignment horizontal="center" vertical="center" shrinkToFit="1"/>
      <protection/>
    </xf>
    <xf numFmtId="0" fontId="75" fillId="0" borderId="89" xfId="33" applyFont="1" applyFill="1" applyBorder="1" applyAlignment="1">
      <alignment horizontal="center" vertical="center" shrinkToFit="1"/>
      <protection/>
    </xf>
    <xf numFmtId="0" fontId="75" fillId="0" borderId="114" xfId="33" applyFont="1" applyFill="1" applyBorder="1" applyAlignment="1">
      <alignment horizontal="left" vertical="center" shrinkToFit="1"/>
      <protection/>
    </xf>
    <xf numFmtId="0" fontId="75" fillId="0" borderId="115" xfId="33" applyFont="1" applyFill="1" applyBorder="1" applyAlignment="1">
      <alignment horizontal="left" vertical="center" shrinkToFit="1"/>
      <protection/>
    </xf>
    <xf numFmtId="0" fontId="10" fillId="0" borderId="102" xfId="33" applyFont="1" applyFill="1" applyBorder="1" applyAlignment="1">
      <alignment horizontal="left" vertical="center" shrinkToFit="1"/>
      <protection/>
    </xf>
    <xf numFmtId="0" fontId="10" fillId="0" borderId="89" xfId="33" applyFont="1" applyFill="1" applyBorder="1" applyAlignment="1">
      <alignment horizontal="left" vertical="center" shrinkToFit="1"/>
      <protection/>
    </xf>
    <xf numFmtId="0" fontId="75" fillId="0" borderId="122" xfId="33" applyFont="1" applyFill="1" applyBorder="1" applyAlignment="1">
      <alignment horizontal="center" vertical="center" shrinkToFit="1"/>
      <protection/>
    </xf>
    <xf numFmtId="0" fontId="77" fillId="0" borderId="20" xfId="33" applyFont="1" applyFill="1" applyBorder="1" applyAlignment="1">
      <alignment horizontal="center" vertical="center" shrinkToFit="1"/>
      <protection/>
    </xf>
    <xf numFmtId="0" fontId="75" fillId="4" borderId="21" xfId="33" applyFont="1" applyFill="1" applyBorder="1" applyAlignment="1">
      <alignment horizontal="left" vertical="center" shrinkToFit="1"/>
      <protection/>
    </xf>
    <xf numFmtId="0" fontId="75" fillId="0" borderId="123" xfId="33" applyFont="1" applyFill="1" applyBorder="1" applyAlignment="1">
      <alignment horizontal="center" vertical="center" shrinkToFit="1"/>
      <protection/>
    </xf>
    <xf numFmtId="0" fontId="75" fillId="0" borderId="104" xfId="33" applyFont="1" applyFill="1" applyBorder="1" applyAlignment="1">
      <alignment horizontal="center" vertical="center" shrinkToFit="1"/>
      <protection/>
    </xf>
    <xf numFmtId="0" fontId="75" fillId="0" borderId="27" xfId="33" applyFont="1" applyFill="1" applyBorder="1" applyAlignment="1">
      <alignment horizontal="center" vertical="center" shrinkToFit="1"/>
      <protection/>
    </xf>
    <xf numFmtId="0" fontId="75" fillId="0" borderId="23" xfId="33" applyFont="1" applyFill="1" applyBorder="1" applyAlignment="1">
      <alignment horizontal="center" vertical="center" shrinkToFit="1"/>
      <protection/>
    </xf>
    <xf numFmtId="0" fontId="75" fillId="0" borderId="12" xfId="33" applyFont="1" applyFill="1" applyBorder="1" applyAlignment="1">
      <alignment horizontal="center" vertical="center" shrinkToFit="1"/>
      <protection/>
    </xf>
    <xf numFmtId="0" fontId="75" fillId="0" borderId="23" xfId="33" applyFont="1" applyFill="1" applyBorder="1" applyAlignment="1">
      <alignment horizontal="center" vertical="center"/>
      <protection/>
    </xf>
    <xf numFmtId="0" fontId="75" fillId="0" borderId="12" xfId="33" applyFont="1" applyFill="1" applyBorder="1" applyAlignment="1">
      <alignment horizontal="center" vertical="center"/>
      <protection/>
    </xf>
    <xf numFmtId="0" fontId="75" fillId="0" borderId="91" xfId="33" applyNumberFormat="1" applyFont="1" applyFill="1" applyBorder="1" applyAlignment="1">
      <alignment horizontal="center" vertical="center" wrapText="1"/>
      <protection/>
    </xf>
    <xf numFmtId="0" fontId="75" fillId="0" borderId="92" xfId="33" applyNumberFormat="1" applyFont="1" applyFill="1" applyBorder="1" applyAlignment="1">
      <alignment horizontal="center" vertical="center" wrapText="1"/>
      <protection/>
    </xf>
    <xf numFmtId="0" fontId="75" fillId="0" borderId="92" xfId="33" applyNumberFormat="1" applyFont="1" applyFill="1" applyBorder="1" applyAlignment="1">
      <alignment horizontal="center" vertical="center"/>
      <protection/>
    </xf>
    <xf numFmtId="0" fontId="75" fillId="0" borderId="24" xfId="33" applyNumberFormat="1" applyFont="1" applyFill="1" applyBorder="1" applyAlignment="1">
      <alignment horizontal="center" vertical="center"/>
      <protection/>
    </xf>
    <xf numFmtId="0" fontId="75" fillId="4" borderId="102" xfId="33" applyFont="1" applyFill="1" applyBorder="1" applyAlignment="1">
      <alignment horizontal="left" vertical="center" shrinkToFit="1"/>
      <protection/>
    </xf>
    <xf numFmtId="0" fontId="75" fillId="4" borderId="89" xfId="33" applyFont="1" applyFill="1" applyBorder="1" applyAlignment="1">
      <alignment horizontal="left" vertical="center" shrinkToFit="1"/>
      <protection/>
    </xf>
    <xf numFmtId="0" fontId="77" fillId="0" borderId="96" xfId="33" applyFont="1" applyFill="1" applyBorder="1" applyAlignment="1">
      <alignment horizontal="left" vertical="center" shrinkToFit="1"/>
      <protection/>
    </xf>
    <xf numFmtId="0" fontId="77" fillId="0" borderId="102" xfId="33" applyFont="1" applyFill="1" applyBorder="1" applyAlignment="1">
      <alignment horizontal="left" vertical="center" shrinkToFit="1"/>
      <protection/>
    </xf>
    <xf numFmtId="0" fontId="77" fillId="0" borderId="89" xfId="33" applyFont="1" applyFill="1" applyBorder="1" applyAlignment="1">
      <alignment horizontal="left" vertical="center" shrinkToFit="1"/>
      <protection/>
    </xf>
    <xf numFmtId="0" fontId="75" fillId="0" borderId="96" xfId="33" applyFont="1" applyFill="1" applyBorder="1" applyAlignment="1">
      <alignment horizontal="left" vertical="center"/>
      <protection/>
    </xf>
    <xf numFmtId="0" fontId="75" fillId="0" borderId="11" xfId="33" applyFont="1" applyFill="1" applyBorder="1" applyAlignment="1">
      <alignment horizontal="left" vertical="center"/>
      <protection/>
    </xf>
    <xf numFmtId="0" fontId="77" fillId="0" borderId="82" xfId="33" applyFont="1" applyFill="1" applyBorder="1" applyAlignment="1">
      <alignment horizontal="center" vertical="center"/>
      <protection/>
    </xf>
    <xf numFmtId="0" fontId="77" fillId="0" borderId="80" xfId="33" applyFont="1" applyFill="1" applyBorder="1" applyAlignment="1">
      <alignment horizontal="center" vertical="center"/>
      <protection/>
    </xf>
    <xf numFmtId="0" fontId="77" fillId="0" borderId="81" xfId="33" applyFont="1" applyFill="1" applyBorder="1" applyAlignment="1">
      <alignment horizontal="center" vertical="center"/>
      <protection/>
    </xf>
    <xf numFmtId="0" fontId="77" fillId="0" borderId="20" xfId="33" applyFont="1" applyFill="1" applyBorder="1" applyAlignment="1">
      <alignment horizontal="center" vertical="center"/>
      <protection/>
    </xf>
    <xf numFmtId="0" fontId="77" fillId="0" borderId="94" xfId="33" applyFont="1" applyFill="1" applyBorder="1" applyAlignment="1">
      <alignment horizontal="center" vertical="center"/>
      <protection/>
    </xf>
    <xf numFmtId="0" fontId="77" fillId="0" borderId="19" xfId="33" applyFont="1" applyFill="1" applyBorder="1" applyAlignment="1">
      <alignment horizontal="center" vertical="center"/>
      <protection/>
    </xf>
    <xf numFmtId="0" fontId="77" fillId="4" borderId="22" xfId="33" applyFont="1" applyFill="1" applyBorder="1" applyAlignment="1">
      <alignment horizontal="left" vertical="center" shrinkToFit="1"/>
      <protection/>
    </xf>
    <xf numFmtId="0" fontId="75" fillId="0" borderId="71" xfId="33" applyFont="1" applyFill="1" applyBorder="1" applyAlignment="1">
      <alignment horizontal="left" vertical="center"/>
      <protection/>
    </xf>
    <xf numFmtId="0" fontId="75" fillId="0" borderId="10" xfId="33" applyFont="1" applyFill="1" applyBorder="1" applyAlignment="1">
      <alignment horizontal="left" vertical="center"/>
      <protection/>
    </xf>
    <xf numFmtId="0" fontId="75" fillId="0" borderId="22" xfId="33" applyFont="1" applyFill="1" applyBorder="1" applyAlignment="1">
      <alignment horizontal="left" vertical="center"/>
      <protection/>
    </xf>
    <xf numFmtId="0" fontId="75" fillId="0" borderId="76" xfId="33" applyFont="1" applyFill="1" applyBorder="1" applyAlignment="1">
      <alignment horizontal="center" vertical="center"/>
      <protection/>
    </xf>
    <xf numFmtId="0" fontId="75" fillId="0" borderId="11" xfId="33" applyFont="1" applyFill="1" applyBorder="1" applyAlignment="1">
      <alignment horizontal="center" vertical="center"/>
      <protection/>
    </xf>
    <xf numFmtId="0" fontId="75" fillId="0" borderId="124" xfId="33" applyNumberFormat="1" applyFont="1" applyFill="1" applyBorder="1" applyAlignment="1">
      <alignment horizontal="center" vertical="center" wrapText="1"/>
      <protection/>
    </xf>
    <xf numFmtId="0" fontId="75" fillId="0" borderId="125" xfId="33" applyNumberFormat="1" applyFont="1" applyFill="1" applyBorder="1" applyAlignment="1">
      <alignment horizontal="center" vertical="center"/>
      <protection/>
    </xf>
    <xf numFmtId="0" fontId="75" fillId="0" borderId="126" xfId="33" applyNumberFormat="1" applyFont="1" applyFill="1" applyBorder="1" applyAlignment="1">
      <alignment horizontal="center" vertical="center"/>
      <protection/>
    </xf>
    <xf numFmtId="0" fontId="75" fillId="0" borderId="76" xfId="33" applyFont="1" applyFill="1" applyBorder="1" applyAlignment="1">
      <alignment horizontal="left" vertical="center"/>
      <protection/>
    </xf>
    <xf numFmtId="0" fontId="75" fillId="0" borderId="13" xfId="33" applyFont="1" applyFill="1" applyBorder="1" applyAlignment="1">
      <alignment horizontal="center" vertical="center"/>
      <protection/>
    </xf>
    <xf numFmtId="0" fontId="77" fillId="0" borderId="86" xfId="33" applyFont="1" applyFill="1" applyBorder="1" applyAlignment="1">
      <alignment horizontal="center" vertical="center"/>
      <protection/>
    </xf>
    <xf numFmtId="0" fontId="77" fillId="0" borderId="64" xfId="33" applyFont="1" applyFill="1" applyBorder="1" applyAlignment="1">
      <alignment horizontal="center" vertical="center"/>
      <protection/>
    </xf>
    <xf numFmtId="0" fontId="77" fillId="0" borderId="77" xfId="33" applyFont="1" applyFill="1" applyBorder="1" applyAlignment="1">
      <alignment horizontal="center" vertical="center"/>
      <protection/>
    </xf>
    <xf numFmtId="0" fontId="77" fillId="0" borderId="75" xfId="33" applyFont="1" applyFill="1" applyBorder="1" applyAlignment="1">
      <alignment horizontal="center" vertical="center"/>
      <protection/>
    </xf>
    <xf numFmtId="0" fontId="85" fillId="0" borderId="0" xfId="33" applyFont="1" applyFill="1" applyBorder="1" applyAlignment="1">
      <alignment horizontal="center" vertical="center"/>
      <protection/>
    </xf>
    <xf numFmtId="0" fontId="86" fillId="0" borderId="0" xfId="33" applyFont="1" applyFill="1" applyBorder="1" applyAlignment="1">
      <alignment horizontal="left" vertical="center"/>
      <protection/>
    </xf>
    <xf numFmtId="0" fontId="80" fillId="0" borderId="97" xfId="33" applyFont="1" applyFill="1" applyBorder="1" applyAlignment="1">
      <alignment horizontal="right" vertical="center" wrapText="1"/>
      <protection/>
    </xf>
    <xf numFmtId="0" fontId="75" fillId="0" borderId="90" xfId="33" applyFont="1" applyFill="1" applyBorder="1" applyAlignment="1">
      <alignment horizontal="center" vertical="center" textRotation="255"/>
      <protection/>
    </xf>
    <xf numFmtId="0" fontId="75" fillId="0" borderId="31" xfId="33" applyFont="1" applyFill="1" applyBorder="1" applyAlignment="1">
      <alignment horizontal="center" vertical="center" textRotation="255"/>
      <protection/>
    </xf>
    <xf numFmtId="0" fontId="75" fillId="0" borderId="96" xfId="33" applyFont="1" applyFill="1" applyBorder="1" applyAlignment="1">
      <alignment horizontal="center" vertical="center"/>
      <protection/>
    </xf>
    <xf numFmtId="0" fontId="75" fillId="0" borderId="21" xfId="33" applyFont="1" applyFill="1" applyBorder="1" applyAlignment="1">
      <alignment horizontal="center" vertical="center" shrinkToFit="1"/>
      <protection/>
    </xf>
    <xf numFmtId="0" fontId="75" fillId="0" borderId="22" xfId="33" applyFont="1" applyFill="1" applyBorder="1" applyAlignment="1">
      <alignment horizontal="center" vertical="center" shrinkToFit="1"/>
      <protection/>
    </xf>
    <xf numFmtId="0" fontId="75" fillId="0" borderId="86" xfId="33" applyFont="1" applyFill="1" applyBorder="1" applyAlignment="1">
      <alignment horizontal="left" vertical="center" shrinkToFit="1"/>
      <protection/>
    </xf>
    <xf numFmtId="0" fontId="75" fillId="0" borderId="64" xfId="33" applyFont="1" applyFill="1" applyBorder="1" applyAlignment="1">
      <alignment horizontal="left" vertical="center" shrinkToFit="1"/>
      <protection/>
    </xf>
    <xf numFmtId="0" fontId="75" fillId="0" borderId="63" xfId="33" applyFont="1" applyFill="1" applyBorder="1" applyAlignment="1">
      <alignment horizontal="left" vertical="center" shrinkToFit="1"/>
      <protection/>
    </xf>
    <xf numFmtId="0" fontId="5" fillId="0" borderId="77" xfId="33" applyFont="1" applyFill="1" applyBorder="1" applyAlignment="1">
      <alignment horizontal="center" vertical="center"/>
      <protection/>
    </xf>
    <xf numFmtId="0" fontId="5" fillId="0" borderId="78" xfId="33" applyFont="1" applyFill="1" applyBorder="1" applyAlignment="1">
      <alignment horizontal="center" vertical="center"/>
      <protection/>
    </xf>
    <xf numFmtId="0" fontId="74" fillId="0" borderId="10" xfId="0" applyFont="1" applyFill="1" applyBorder="1" applyAlignment="1">
      <alignment horizontal="left" vertical="center" shrinkToFit="1"/>
    </xf>
    <xf numFmtId="0" fontId="4" fillId="0" borderId="72" xfId="33" applyFont="1" applyFill="1" applyBorder="1" applyAlignment="1">
      <alignment horizontal="center" vertical="center" wrapText="1"/>
      <protection/>
    </xf>
    <xf numFmtId="0" fontId="4" fillId="0" borderId="73" xfId="33" applyFont="1" applyFill="1" applyBorder="1" applyAlignment="1">
      <alignment horizontal="center" vertical="center" wrapText="1"/>
      <protection/>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82" xfId="33" applyFont="1" applyFill="1" applyBorder="1" applyAlignment="1">
      <alignment horizontal="center" vertical="center"/>
      <protection/>
    </xf>
    <xf numFmtId="0" fontId="4" fillId="0" borderId="81" xfId="33" applyFont="1" applyFill="1" applyBorder="1" applyAlignment="1">
      <alignment horizontal="center" vertical="center"/>
      <protection/>
    </xf>
    <xf numFmtId="0" fontId="5" fillId="0" borderId="102" xfId="33" applyFont="1" applyFill="1" applyBorder="1" applyAlignment="1">
      <alignment horizontal="left" vertical="center" shrinkToFit="1"/>
      <protection/>
    </xf>
    <xf numFmtId="0" fontId="74" fillId="0" borderId="71" xfId="0" applyFont="1" applyFill="1" applyBorder="1" applyAlignment="1">
      <alignment vertical="center"/>
    </xf>
    <xf numFmtId="0" fontId="74" fillId="0" borderId="10" xfId="0" applyFont="1" applyFill="1" applyBorder="1" applyAlignment="1">
      <alignment vertical="center"/>
    </xf>
    <xf numFmtId="0" fontId="4" fillId="0" borderId="124" xfId="33" applyFont="1" applyFill="1" applyBorder="1" applyAlignment="1">
      <alignment horizontal="center" vertical="center" shrinkToFit="1"/>
      <protection/>
    </xf>
    <xf numFmtId="0" fontId="4" fillId="0" borderId="125" xfId="33" applyFont="1" applyFill="1" applyBorder="1" applyAlignment="1">
      <alignment horizontal="center" vertical="center" shrinkToFit="1"/>
      <protection/>
    </xf>
    <xf numFmtId="0" fontId="5" fillId="0" borderId="79" xfId="33" applyFont="1" applyFill="1" applyBorder="1" applyAlignment="1">
      <alignment horizontal="center" vertical="center" wrapText="1"/>
      <protection/>
    </xf>
    <xf numFmtId="0" fontId="5" fillId="0" borderId="92" xfId="33" applyFont="1" applyFill="1" applyBorder="1" applyAlignment="1">
      <alignment horizontal="center" vertical="center" wrapText="1"/>
      <protection/>
    </xf>
    <xf numFmtId="0" fontId="10" fillId="0" borderId="91" xfId="33" applyFont="1" applyFill="1" applyBorder="1">
      <alignment vertical="center"/>
      <protection/>
    </xf>
    <xf numFmtId="0" fontId="10" fillId="0" borderId="24" xfId="33" applyFont="1" applyFill="1" applyBorder="1">
      <alignment vertical="center"/>
      <protection/>
    </xf>
    <xf numFmtId="0" fontId="5" fillId="0" borderId="22" xfId="0" applyFont="1" applyFill="1" applyBorder="1" applyAlignment="1">
      <alignment horizontal="left" vertical="center" shrinkToFit="1"/>
    </xf>
    <xf numFmtId="0" fontId="74" fillId="0" borderId="62" xfId="0" applyFont="1" applyFill="1" applyBorder="1" applyAlignment="1">
      <alignment vertical="center"/>
    </xf>
    <xf numFmtId="0" fontId="87" fillId="4" borderId="21" xfId="33" applyFont="1" applyFill="1" applyBorder="1" applyAlignment="1">
      <alignment horizontal="left" vertical="center" shrinkToFit="1"/>
      <protection/>
    </xf>
    <xf numFmtId="0" fontId="87" fillId="4" borderId="22" xfId="33" applyFont="1" applyFill="1" applyBorder="1" applyAlignment="1">
      <alignment horizontal="left" vertical="center" shrinkToFit="1"/>
      <protection/>
    </xf>
    <xf numFmtId="0" fontId="5" fillId="4" borderId="21" xfId="33" applyFont="1" applyFill="1" applyBorder="1" applyAlignment="1">
      <alignment horizontal="left" vertical="center" shrinkToFit="1"/>
      <protection/>
    </xf>
    <xf numFmtId="0" fontId="5" fillId="4" borderId="22" xfId="33" applyFont="1" applyFill="1" applyBorder="1" applyAlignment="1">
      <alignment horizontal="left" vertical="center" shrinkToFit="1"/>
      <protection/>
    </xf>
    <xf numFmtId="0" fontId="5" fillId="0" borderId="72" xfId="33" applyFont="1" applyFill="1" applyBorder="1" applyAlignment="1">
      <alignment horizontal="left" vertical="center" shrinkToFit="1"/>
      <protection/>
    </xf>
    <xf numFmtId="0" fontId="5" fillId="0" borderId="32" xfId="33" applyFont="1" applyFill="1" applyBorder="1" applyAlignment="1">
      <alignment horizontal="left" vertical="center" shrinkToFit="1"/>
      <protection/>
    </xf>
    <xf numFmtId="0" fontId="6" fillId="0" borderId="21" xfId="33" applyFont="1" applyFill="1" applyBorder="1" applyAlignment="1">
      <alignment horizontal="left" vertical="center" shrinkToFit="1"/>
      <protection/>
    </xf>
    <xf numFmtId="0" fontId="6" fillId="0" borderId="22" xfId="33" applyFont="1" applyFill="1" applyBorder="1" applyAlignment="1">
      <alignment horizontal="left" vertical="center" shrinkToFit="1"/>
      <protection/>
    </xf>
    <xf numFmtId="0" fontId="9" fillId="0" borderId="0" xfId="33" applyFont="1" applyFill="1" applyBorder="1" applyAlignment="1">
      <alignment horizontal="center" vertical="center"/>
      <protection/>
    </xf>
    <xf numFmtId="0" fontId="11" fillId="0" borderId="0" xfId="33" applyFont="1" applyFill="1" applyBorder="1" applyAlignment="1">
      <alignment horizontal="right" vertical="center" wrapText="1"/>
      <protection/>
    </xf>
    <xf numFmtId="0" fontId="4" fillId="0" borderId="93" xfId="33" applyFont="1" applyFill="1" applyBorder="1" applyAlignment="1">
      <alignment horizontal="center" vertical="center"/>
      <protection/>
    </xf>
    <xf numFmtId="0" fontId="5" fillId="0" borderId="124" xfId="33" applyFont="1" applyFill="1" applyBorder="1" applyAlignment="1">
      <alignment horizontal="center" vertical="center" wrapText="1"/>
      <protection/>
    </xf>
    <xf numFmtId="0" fontId="5" fillId="0" borderId="125" xfId="33" applyFont="1" applyFill="1" applyBorder="1" applyAlignment="1">
      <alignment horizontal="center" vertical="center"/>
      <protection/>
    </xf>
    <xf numFmtId="0" fontId="5" fillId="0" borderId="126" xfId="33" applyFont="1" applyFill="1" applyBorder="1" applyAlignment="1">
      <alignment horizontal="center" vertical="center"/>
      <protection/>
    </xf>
    <xf numFmtId="0" fontId="5" fillId="0" borderId="76" xfId="33" applyFont="1" applyFill="1" applyBorder="1" applyAlignment="1">
      <alignment horizontal="left" vertical="center"/>
      <protection/>
    </xf>
    <xf numFmtId="0" fontId="5" fillId="0" borderId="11" xfId="33" applyFont="1" applyFill="1" applyBorder="1" applyAlignment="1">
      <alignment horizontal="left" vertical="center"/>
      <protection/>
    </xf>
    <xf numFmtId="0" fontId="5" fillId="4" borderId="76" xfId="33" applyFont="1" applyFill="1" applyBorder="1" applyAlignment="1">
      <alignment horizontal="left" vertical="center"/>
      <protection/>
    </xf>
    <xf numFmtId="0" fontId="5" fillId="4" borderId="11" xfId="33" applyFont="1" applyFill="1" applyBorder="1" applyAlignment="1">
      <alignment horizontal="left" vertical="center"/>
      <protection/>
    </xf>
    <xf numFmtId="0" fontId="5" fillId="0" borderId="96" xfId="33" applyFont="1" applyFill="1" applyBorder="1" applyAlignment="1">
      <alignment horizontal="left" vertical="center"/>
      <protection/>
    </xf>
    <xf numFmtId="0" fontId="5" fillId="0" borderId="22" xfId="33" applyFont="1" applyFill="1" applyBorder="1" applyAlignment="1">
      <alignment horizontal="left" vertical="center"/>
      <protection/>
    </xf>
    <xf numFmtId="0" fontId="5" fillId="0" borderId="10" xfId="33" applyFont="1" applyFill="1" applyBorder="1" applyAlignment="1">
      <alignment horizontal="left" vertical="center"/>
      <protection/>
    </xf>
    <xf numFmtId="0" fontId="4" fillId="0" borderId="94" xfId="33" applyFont="1" applyFill="1" applyBorder="1" applyAlignment="1">
      <alignment horizontal="center" vertical="center"/>
      <protection/>
    </xf>
    <xf numFmtId="0" fontId="5" fillId="0" borderId="71" xfId="33" applyFont="1" applyFill="1" applyBorder="1" applyAlignment="1">
      <alignment vertical="center"/>
      <protection/>
    </xf>
    <xf numFmtId="0" fontId="5" fillId="0" borderId="10" xfId="33" applyFont="1" applyFill="1" applyBorder="1" applyAlignment="1">
      <alignment vertical="center"/>
      <protection/>
    </xf>
    <xf numFmtId="0" fontId="5" fillId="4" borderId="21" xfId="33" applyFont="1" applyFill="1" applyBorder="1" applyAlignment="1">
      <alignment horizontal="left" vertical="center" wrapText="1" shrinkToFit="1"/>
      <protection/>
    </xf>
    <xf numFmtId="0" fontId="5" fillId="4" borderId="22" xfId="33" applyFont="1" applyFill="1" applyBorder="1" applyAlignment="1">
      <alignment horizontal="left" vertical="center" wrapText="1" shrinkToFit="1"/>
      <protection/>
    </xf>
    <xf numFmtId="0" fontId="5" fillId="0" borderId="128" xfId="33" applyFont="1" applyFill="1" applyBorder="1" applyAlignment="1">
      <alignment horizontal="center" vertical="center"/>
      <protection/>
    </xf>
    <xf numFmtId="0" fontId="4" fillId="0" borderId="85" xfId="33" applyFont="1" applyFill="1" applyBorder="1" applyAlignment="1">
      <alignment horizontal="center" vertical="center" shrinkToFit="1"/>
      <protection/>
    </xf>
    <xf numFmtId="0" fontId="4" fillId="0" borderId="127" xfId="33" applyFont="1" applyFill="1" applyBorder="1" applyAlignment="1">
      <alignment horizontal="center" vertical="center" shrinkToFit="1"/>
      <protection/>
    </xf>
    <xf numFmtId="0" fontId="4" fillId="0" borderId="129" xfId="33" applyFont="1" applyFill="1" applyBorder="1" applyAlignment="1">
      <alignment horizontal="center" vertical="center" shrinkToFit="1"/>
      <protection/>
    </xf>
    <xf numFmtId="0" fontId="4" fillId="0" borderId="130" xfId="33" applyFont="1" applyFill="1" applyBorder="1" applyAlignment="1">
      <alignment horizontal="center" vertical="center" shrinkToFit="1"/>
      <protection/>
    </xf>
    <xf numFmtId="0" fontId="74" fillId="0" borderId="91" xfId="0" applyFont="1" applyFill="1" applyBorder="1" applyAlignment="1">
      <alignment horizontal="center" vertical="center"/>
    </xf>
    <xf numFmtId="0" fontId="74" fillId="0" borderId="24" xfId="0" applyFont="1" applyFill="1" applyBorder="1" applyAlignment="1">
      <alignment horizontal="center" vertical="center"/>
    </xf>
    <xf numFmtId="0" fontId="7" fillId="0" borderId="21" xfId="33" applyFont="1" applyFill="1" applyBorder="1" applyAlignment="1">
      <alignment horizontal="left" vertical="center" shrinkToFit="1"/>
      <protection/>
    </xf>
    <xf numFmtId="0" fontId="5" fillId="0" borderId="24" xfId="33" applyFont="1" applyFill="1" applyBorder="1" applyAlignment="1">
      <alignment horizontal="center" vertical="center" wrapText="1"/>
      <protection/>
    </xf>
    <xf numFmtId="0" fontId="87" fillId="0" borderId="21" xfId="33" applyFont="1" applyFill="1" applyBorder="1" applyAlignment="1">
      <alignment horizontal="left" vertical="center" shrinkToFit="1"/>
      <protection/>
    </xf>
    <xf numFmtId="0" fontId="87" fillId="0" borderId="22" xfId="33" applyFont="1" applyFill="1" applyBorder="1" applyAlignment="1">
      <alignment horizontal="left" vertical="center" shrinkToFit="1"/>
      <protection/>
    </xf>
    <xf numFmtId="0" fontId="5" fillId="4" borderId="62" xfId="33" applyFont="1" applyFill="1" applyBorder="1" applyAlignment="1">
      <alignment horizontal="left" vertical="center" shrinkToFit="1"/>
      <protection/>
    </xf>
    <xf numFmtId="0" fontId="4" fillId="4" borderId="22" xfId="33" applyFont="1" applyFill="1" applyBorder="1" applyAlignment="1">
      <alignment horizontal="left" vertical="center" shrinkToFi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6"/>
  <sheetViews>
    <sheetView zoomScale="85" zoomScaleNormal="85" zoomScalePageLayoutView="0" workbookViewId="0" topLeftCell="A1">
      <selection activeCell="G30" sqref="G30:K30"/>
    </sheetView>
  </sheetViews>
  <sheetFormatPr defaultColWidth="9.00390625" defaultRowHeight="15.75"/>
  <cols>
    <col min="1" max="1" width="6.875" style="15" customWidth="1"/>
    <col min="2" max="2" width="15.875" style="15" customWidth="1"/>
    <col min="3" max="3" width="14.125" style="15" customWidth="1"/>
    <col min="4" max="4" width="5.50390625" style="15" customWidth="1"/>
    <col min="5" max="5" width="5.875" style="15" customWidth="1"/>
    <col min="6" max="6" width="5.625" style="15" customWidth="1"/>
    <col min="7" max="7" width="15.625" style="15" customWidth="1"/>
    <col min="8" max="8" width="13.00390625" style="15" customWidth="1"/>
    <col min="9" max="9" width="6.625" style="15" customWidth="1"/>
    <col min="10" max="10" width="6.00390625" style="15" customWidth="1"/>
    <col min="11" max="11" width="6.50390625" style="15" customWidth="1"/>
    <col min="12" max="12" width="13.625" style="15" customWidth="1"/>
    <col min="13" max="13" width="13.50390625" style="15" customWidth="1"/>
    <col min="14" max="14" width="5.625" style="15" customWidth="1"/>
    <col min="15" max="15" width="6.375" style="15" customWidth="1"/>
    <col min="16" max="16" width="6.00390625" style="15" customWidth="1"/>
    <col min="17" max="17" width="12.125" style="15" customWidth="1"/>
    <col min="18" max="18" width="12.00390625" style="15" customWidth="1"/>
    <col min="19" max="19" width="6.375" style="15" customWidth="1"/>
    <col min="20" max="20" width="5.875" style="15" customWidth="1"/>
    <col min="21" max="21" width="5.625" style="15" customWidth="1"/>
    <col min="22" max="22" width="6.50390625" style="15" customWidth="1"/>
    <col min="23" max="23" width="6.125" style="15" customWidth="1"/>
    <col min="24" max="16384" width="9.00390625" style="15" customWidth="1"/>
  </cols>
  <sheetData>
    <row r="1" spans="1:23" ht="23.25" customHeight="1">
      <c r="A1" s="272" t="s">
        <v>216</v>
      </c>
      <c r="B1" s="272"/>
      <c r="C1" s="272"/>
      <c r="D1" s="272"/>
      <c r="E1" s="272"/>
      <c r="F1" s="272"/>
      <c r="G1" s="272"/>
      <c r="H1" s="272"/>
      <c r="I1" s="272"/>
      <c r="J1" s="272"/>
      <c r="K1" s="272"/>
      <c r="L1" s="272"/>
      <c r="M1" s="272"/>
      <c r="N1" s="272"/>
      <c r="O1" s="272"/>
      <c r="P1" s="272"/>
      <c r="Q1" s="272"/>
      <c r="R1" s="272"/>
      <c r="S1" s="272"/>
      <c r="T1" s="272"/>
      <c r="U1" s="272"/>
      <c r="V1" s="272"/>
      <c r="W1" s="272"/>
    </row>
    <row r="2" spans="1:23" ht="37.5" customHeight="1" thickBot="1">
      <c r="A2" s="273" t="s">
        <v>22</v>
      </c>
      <c r="B2" s="273"/>
      <c r="C2" s="273"/>
      <c r="D2" s="273"/>
      <c r="E2" s="273"/>
      <c r="F2" s="273"/>
      <c r="G2" s="273" t="s">
        <v>18</v>
      </c>
      <c r="H2" s="273"/>
      <c r="I2" s="273"/>
      <c r="J2" s="273"/>
      <c r="K2" s="273"/>
      <c r="L2" s="16"/>
      <c r="M2" s="16"/>
      <c r="N2" s="271" t="s">
        <v>341</v>
      </c>
      <c r="O2" s="271"/>
      <c r="P2" s="271"/>
      <c r="Q2" s="271"/>
      <c r="R2" s="271"/>
      <c r="S2" s="271"/>
      <c r="T2" s="271"/>
      <c r="U2" s="271"/>
      <c r="V2" s="271"/>
      <c r="W2" s="271"/>
    </row>
    <row r="3" spans="1:23" ht="16.5" customHeight="1">
      <c r="A3" s="274" t="s">
        <v>2</v>
      </c>
      <c r="B3" s="276" t="s">
        <v>208</v>
      </c>
      <c r="C3" s="277"/>
      <c r="D3" s="277"/>
      <c r="E3" s="277"/>
      <c r="F3" s="278"/>
      <c r="G3" s="276" t="s">
        <v>209</v>
      </c>
      <c r="H3" s="277"/>
      <c r="I3" s="277"/>
      <c r="J3" s="277"/>
      <c r="K3" s="278"/>
      <c r="L3" s="276" t="s">
        <v>210</v>
      </c>
      <c r="M3" s="277"/>
      <c r="N3" s="277"/>
      <c r="O3" s="277"/>
      <c r="P3" s="278"/>
      <c r="Q3" s="276" t="s">
        <v>211</v>
      </c>
      <c r="R3" s="277"/>
      <c r="S3" s="277"/>
      <c r="T3" s="277"/>
      <c r="U3" s="277"/>
      <c r="V3" s="208" t="s">
        <v>3</v>
      </c>
      <c r="W3" s="279"/>
    </row>
    <row r="4" spans="1:23" ht="16.5" thickBot="1">
      <c r="A4" s="275"/>
      <c r="B4" s="269" t="s">
        <v>200</v>
      </c>
      <c r="C4" s="270"/>
      <c r="D4" s="18" t="s">
        <v>201</v>
      </c>
      <c r="E4" s="18" t="s">
        <v>202</v>
      </c>
      <c r="F4" s="19" t="s">
        <v>203</v>
      </c>
      <c r="G4" s="269" t="s">
        <v>200</v>
      </c>
      <c r="H4" s="270"/>
      <c r="I4" s="18" t="s">
        <v>201</v>
      </c>
      <c r="J4" s="18" t="s">
        <v>202</v>
      </c>
      <c r="K4" s="19" t="s">
        <v>203</v>
      </c>
      <c r="L4" s="269" t="s">
        <v>200</v>
      </c>
      <c r="M4" s="270"/>
      <c r="N4" s="18" t="s">
        <v>201</v>
      </c>
      <c r="O4" s="18" t="s">
        <v>202</v>
      </c>
      <c r="P4" s="19" t="s">
        <v>203</v>
      </c>
      <c r="Q4" s="191" t="s">
        <v>200</v>
      </c>
      <c r="R4" s="270"/>
      <c r="S4" s="18" t="s">
        <v>201</v>
      </c>
      <c r="T4" s="18" t="s">
        <v>202</v>
      </c>
      <c r="U4" s="20" t="s">
        <v>203</v>
      </c>
      <c r="V4" s="21" t="s">
        <v>202</v>
      </c>
      <c r="W4" s="19" t="s">
        <v>203</v>
      </c>
    </row>
    <row r="5" spans="1:23" ht="16.5" customHeight="1">
      <c r="A5" s="247" t="s">
        <v>19</v>
      </c>
      <c r="B5" s="257"/>
      <c r="C5" s="258"/>
      <c r="D5" s="2"/>
      <c r="E5" s="2"/>
      <c r="F5" s="4"/>
      <c r="G5" s="257"/>
      <c r="H5" s="258"/>
      <c r="I5" s="2"/>
      <c r="J5" s="2"/>
      <c r="K5" s="4"/>
      <c r="L5" s="257" t="s">
        <v>188</v>
      </c>
      <c r="M5" s="258"/>
      <c r="N5" s="2">
        <v>2</v>
      </c>
      <c r="O5" s="2">
        <v>3</v>
      </c>
      <c r="P5" s="4">
        <v>3</v>
      </c>
      <c r="Q5" s="263" t="s">
        <v>188</v>
      </c>
      <c r="R5" s="258"/>
      <c r="S5" s="2">
        <v>2</v>
      </c>
      <c r="T5" s="2">
        <v>3</v>
      </c>
      <c r="U5" s="8">
        <v>3</v>
      </c>
      <c r="V5" s="264">
        <f>E14+J14+O14+X5+T14</f>
        <v>6</v>
      </c>
      <c r="W5" s="253">
        <f>F14+K14+P14+U14</f>
        <v>6</v>
      </c>
    </row>
    <row r="6" spans="1:23" ht="15.75">
      <c r="A6" s="248"/>
      <c r="B6" s="197"/>
      <c r="C6" s="184"/>
      <c r="D6" s="1"/>
      <c r="E6" s="1"/>
      <c r="F6" s="5"/>
      <c r="G6" s="197"/>
      <c r="H6" s="184"/>
      <c r="I6" s="1"/>
      <c r="J6" s="1"/>
      <c r="K6" s="5"/>
      <c r="L6" s="197"/>
      <c r="M6" s="184"/>
      <c r="N6" s="1"/>
      <c r="O6" s="1"/>
      <c r="P6" s="5"/>
      <c r="Q6" s="183"/>
      <c r="R6" s="184"/>
      <c r="S6" s="1"/>
      <c r="T6" s="1"/>
      <c r="U6" s="9"/>
      <c r="V6" s="265"/>
      <c r="W6" s="254"/>
    </row>
    <row r="7" spans="1:23" ht="15.75">
      <c r="A7" s="248"/>
      <c r="B7" s="197"/>
      <c r="C7" s="184"/>
      <c r="D7" s="1"/>
      <c r="E7" s="1"/>
      <c r="F7" s="5"/>
      <c r="G7" s="197"/>
      <c r="H7" s="184"/>
      <c r="I7" s="1"/>
      <c r="J7" s="1"/>
      <c r="K7" s="5"/>
      <c r="L7" s="197"/>
      <c r="M7" s="184"/>
      <c r="N7" s="1"/>
      <c r="O7" s="1"/>
      <c r="P7" s="5"/>
      <c r="Q7" s="256"/>
      <c r="R7" s="186"/>
      <c r="S7" s="1"/>
      <c r="T7" s="1"/>
      <c r="U7" s="9"/>
      <c r="V7" s="265"/>
      <c r="W7" s="254"/>
    </row>
    <row r="8" spans="1:23" ht="15.75">
      <c r="A8" s="248"/>
      <c r="B8" s="197"/>
      <c r="C8" s="184"/>
      <c r="D8" s="1"/>
      <c r="E8" s="1"/>
      <c r="F8" s="5"/>
      <c r="G8" s="197"/>
      <c r="H8" s="184"/>
      <c r="I8" s="1"/>
      <c r="J8" s="1"/>
      <c r="K8" s="5"/>
      <c r="L8" s="197"/>
      <c r="M8" s="184"/>
      <c r="N8" s="1"/>
      <c r="O8" s="1"/>
      <c r="P8" s="5"/>
      <c r="Q8" s="256"/>
      <c r="R8" s="186"/>
      <c r="S8" s="1"/>
      <c r="T8" s="1"/>
      <c r="U8" s="9"/>
      <c r="V8" s="265"/>
      <c r="W8" s="254"/>
    </row>
    <row r="9" spans="1:23" ht="15.75">
      <c r="A9" s="248"/>
      <c r="B9" s="197"/>
      <c r="C9" s="184"/>
      <c r="D9" s="1"/>
      <c r="E9" s="1"/>
      <c r="F9" s="5"/>
      <c r="G9" s="197"/>
      <c r="H9" s="184"/>
      <c r="I9" s="1"/>
      <c r="J9" s="1"/>
      <c r="K9" s="5"/>
      <c r="L9" s="197"/>
      <c r="M9" s="184"/>
      <c r="N9" s="1"/>
      <c r="O9" s="1"/>
      <c r="P9" s="5"/>
      <c r="Q9" s="256"/>
      <c r="R9" s="186"/>
      <c r="S9" s="1"/>
      <c r="T9" s="1"/>
      <c r="U9" s="9"/>
      <c r="V9" s="265"/>
      <c r="W9" s="254"/>
    </row>
    <row r="10" spans="1:23" ht="15.75">
      <c r="A10" s="248"/>
      <c r="B10" s="197"/>
      <c r="C10" s="184"/>
      <c r="D10" s="1"/>
      <c r="E10" s="1"/>
      <c r="F10" s="5"/>
      <c r="G10" s="197"/>
      <c r="H10" s="184"/>
      <c r="I10" s="1"/>
      <c r="J10" s="1"/>
      <c r="K10" s="5"/>
      <c r="L10" s="197"/>
      <c r="M10" s="184"/>
      <c r="N10" s="1"/>
      <c r="O10" s="1"/>
      <c r="P10" s="5"/>
      <c r="Q10" s="256"/>
      <c r="R10" s="186"/>
      <c r="S10" s="1"/>
      <c r="T10" s="1"/>
      <c r="U10" s="9"/>
      <c r="V10" s="265"/>
      <c r="W10" s="254"/>
    </row>
    <row r="11" spans="1:23" ht="15.75">
      <c r="A11" s="248"/>
      <c r="B11" s="197"/>
      <c r="C11" s="184"/>
      <c r="D11" s="1"/>
      <c r="E11" s="1"/>
      <c r="F11" s="5"/>
      <c r="G11" s="197"/>
      <c r="H11" s="184"/>
      <c r="I11" s="1"/>
      <c r="J11" s="1"/>
      <c r="K11" s="5"/>
      <c r="L11" s="197"/>
      <c r="M11" s="184"/>
      <c r="N11" s="1"/>
      <c r="O11" s="1"/>
      <c r="P11" s="5"/>
      <c r="Q11" s="256"/>
      <c r="R11" s="186"/>
      <c r="S11" s="1"/>
      <c r="T11" s="1"/>
      <c r="U11" s="9"/>
      <c r="V11" s="265"/>
      <c r="W11" s="254"/>
    </row>
    <row r="12" spans="1:23" ht="15.75">
      <c r="A12" s="248"/>
      <c r="B12" s="197"/>
      <c r="C12" s="184"/>
      <c r="D12" s="1"/>
      <c r="E12" s="1"/>
      <c r="F12" s="5"/>
      <c r="G12" s="197"/>
      <c r="H12" s="184"/>
      <c r="I12" s="1"/>
      <c r="J12" s="1"/>
      <c r="K12" s="5"/>
      <c r="L12" s="267"/>
      <c r="M12" s="268"/>
      <c r="N12" s="1"/>
      <c r="O12" s="1"/>
      <c r="P12" s="5"/>
      <c r="Q12" s="256"/>
      <c r="R12" s="186"/>
      <c r="S12" s="1"/>
      <c r="T12" s="1"/>
      <c r="U12" s="9"/>
      <c r="V12" s="265"/>
      <c r="W12" s="254"/>
    </row>
    <row r="13" spans="1:23" ht="15.75">
      <c r="A13" s="248"/>
      <c r="B13" s="197"/>
      <c r="C13" s="184"/>
      <c r="D13" s="1"/>
      <c r="E13" s="1"/>
      <c r="F13" s="5"/>
      <c r="G13" s="197"/>
      <c r="H13" s="184"/>
      <c r="I13" s="1"/>
      <c r="J13" s="1"/>
      <c r="K13" s="5"/>
      <c r="L13" s="197"/>
      <c r="M13" s="184"/>
      <c r="N13" s="1"/>
      <c r="O13" s="1"/>
      <c r="P13" s="5"/>
      <c r="Q13" s="256"/>
      <c r="R13" s="186"/>
      <c r="S13" s="1"/>
      <c r="T13" s="1"/>
      <c r="U13" s="9"/>
      <c r="V13" s="265"/>
      <c r="W13" s="254"/>
    </row>
    <row r="14" spans="1:23" ht="16.5" thickBot="1">
      <c r="A14" s="249"/>
      <c r="B14" s="241" t="s">
        <v>20</v>
      </c>
      <c r="C14" s="242"/>
      <c r="D14" s="243"/>
      <c r="E14" s="3">
        <f>SUM(E5:E13)</f>
        <v>0</v>
      </c>
      <c r="F14" s="6">
        <f>SUM(F5:F13)</f>
        <v>0</v>
      </c>
      <c r="G14" s="241" t="s">
        <v>20</v>
      </c>
      <c r="H14" s="242"/>
      <c r="I14" s="243"/>
      <c r="J14" s="3">
        <f>SUM(J5:J13)</f>
        <v>0</v>
      </c>
      <c r="K14" s="6">
        <f>SUM(K5:K13)</f>
        <v>0</v>
      </c>
      <c r="L14" s="241" t="s">
        <v>69</v>
      </c>
      <c r="M14" s="242"/>
      <c r="N14" s="243"/>
      <c r="O14" s="3">
        <f>SUM(O5:O13)</f>
        <v>3</v>
      </c>
      <c r="P14" s="6">
        <f>SUM(P5:P13)</f>
        <v>3</v>
      </c>
      <c r="Q14" s="241" t="s">
        <v>69</v>
      </c>
      <c r="R14" s="242"/>
      <c r="S14" s="243"/>
      <c r="T14" s="3">
        <f>SUM(T5:T13)</f>
        <v>3</v>
      </c>
      <c r="U14" s="7">
        <f>SUM(U5:U13)</f>
        <v>3</v>
      </c>
      <c r="V14" s="266"/>
      <c r="W14" s="255"/>
    </row>
    <row r="15" spans="1:23" ht="15.75">
      <c r="A15" s="247" t="s">
        <v>5</v>
      </c>
      <c r="B15" s="257" t="s">
        <v>24</v>
      </c>
      <c r="C15" s="258"/>
      <c r="D15" s="2">
        <v>2</v>
      </c>
      <c r="E15" s="2">
        <v>0</v>
      </c>
      <c r="F15" s="4">
        <v>2</v>
      </c>
      <c r="G15" s="259" t="s">
        <v>25</v>
      </c>
      <c r="H15" s="260"/>
      <c r="I15" s="151">
        <v>2</v>
      </c>
      <c r="J15" s="151">
        <v>0</v>
      </c>
      <c r="K15" s="152">
        <v>2</v>
      </c>
      <c r="L15" s="261" t="s">
        <v>26</v>
      </c>
      <c r="M15" s="262"/>
      <c r="N15" s="2">
        <v>2</v>
      </c>
      <c r="O15" s="2">
        <v>0</v>
      </c>
      <c r="P15" s="4">
        <v>2</v>
      </c>
      <c r="Q15" s="263"/>
      <c r="R15" s="258"/>
      <c r="S15" s="2"/>
      <c r="T15" s="2"/>
      <c r="U15" s="8"/>
      <c r="V15" s="250">
        <f>E21+J21+O21+T21</f>
        <v>0</v>
      </c>
      <c r="W15" s="253">
        <f>F21+K21+P21+U21</f>
        <v>6</v>
      </c>
    </row>
    <row r="16" spans="1:23" ht="15.75">
      <c r="A16" s="248"/>
      <c r="B16" s="185"/>
      <c r="C16" s="186"/>
      <c r="D16" s="1"/>
      <c r="E16" s="1"/>
      <c r="F16" s="5"/>
      <c r="G16" s="197"/>
      <c r="H16" s="184"/>
      <c r="I16" s="1"/>
      <c r="J16" s="1"/>
      <c r="K16" s="5"/>
      <c r="L16" s="226"/>
      <c r="M16" s="227"/>
      <c r="N16" s="1"/>
      <c r="O16" s="1"/>
      <c r="P16" s="5"/>
      <c r="Q16" s="256"/>
      <c r="R16" s="186"/>
      <c r="S16" s="1"/>
      <c r="T16" s="1"/>
      <c r="U16" s="9"/>
      <c r="V16" s="251"/>
      <c r="W16" s="254"/>
    </row>
    <row r="17" spans="1:23" ht="15.75">
      <c r="A17" s="248"/>
      <c r="B17" s="185"/>
      <c r="C17" s="186"/>
      <c r="D17" s="1"/>
      <c r="E17" s="1"/>
      <c r="F17" s="5"/>
      <c r="G17" s="197"/>
      <c r="H17" s="184"/>
      <c r="I17" s="1"/>
      <c r="J17" s="1"/>
      <c r="K17" s="5"/>
      <c r="L17" s="226"/>
      <c r="M17" s="227"/>
      <c r="N17" s="1"/>
      <c r="O17" s="1"/>
      <c r="P17" s="5"/>
      <c r="Q17" s="256"/>
      <c r="R17" s="186"/>
      <c r="S17" s="1"/>
      <c r="T17" s="1"/>
      <c r="U17" s="9"/>
      <c r="V17" s="251"/>
      <c r="W17" s="254"/>
    </row>
    <row r="18" spans="1:23" ht="15.75">
      <c r="A18" s="248"/>
      <c r="B18" s="185"/>
      <c r="C18" s="186"/>
      <c r="D18" s="1"/>
      <c r="E18" s="1"/>
      <c r="F18" s="5"/>
      <c r="G18" s="197"/>
      <c r="H18" s="184"/>
      <c r="I18" s="1"/>
      <c r="J18" s="1"/>
      <c r="K18" s="5"/>
      <c r="L18" s="226"/>
      <c r="M18" s="227"/>
      <c r="N18" s="1"/>
      <c r="O18" s="1"/>
      <c r="P18" s="5"/>
      <c r="Q18" s="228"/>
      <c r="R18" s="229"/>
      <c r="S18" s="34"/>
      <c r="T18" s="1"/>
      <c r="U18" s="9"/>
      <c r="V18" s="251"/>
      <c r="W18" s="254"/>
    </row>
    <row r="19" spans="1:23" ht="15.75">
      <c r="A19" s="248"/>
      <c r="B19" s="185"/>
      <c r="C19" s="186"/>
      <c r="D19" s="1"/>
      <c r="E19" s="1"/>
      <c r="F19" s="5"/>
      <c r="G19" s="197"/>
      <c r="H19" s="184"/>
      <c r="I19" s="1"/>
      <c r="J19" s="1"/>
      <c r="K19" s="5"/>
      <c r="L19" s="226"/>
      <c r="M19" s="227"/>
      <c r="N19" s="1"/>
      <c r="O19" s="1"/>
      <c r="P19" s="5"/>
      <c r="Q19" s="228"/>
      <c r="R19" s="229"/>
      <c r="S19" s="34"/>
      <c r="T19" s="1"/>
      <c r="U19" s="9"/>
      <c r="V19" s="251"/>
      <c r="W19" s="254"/>
    </row>
    <row r="20" spans="1:23" ht="15.75">
      <c r="A20" s="248"/>
      <c r="B20" s="185"/>
      <c r="C20" s="186"/>
      <c r="D20" s="1"/>
      <c r="E20" s="1"/>
      <c r="F20" s="5"/>
      <c r="G20" s="197"/>
      <c r="H20" s="184"/>
      <c r="I20" s="1"/>
      <c r="J20" s="1"/>
      <c r="K20" s="5"/>
      <c r="L20" s="226"/>
      <c r="M20" s="227"/>
      <c r="N20" s="1"/>
      <c r="O20" s="1"/>
      <c r="P20" s="5"/>
      <c r="Q20" s="228"/>
      <c r="R20" s="229"/>
      <c r="S20" s="34"/>
      <c r="T20" s="1"/>
      <c r="U20" s="9"/>
      <c r="V20" s="251"/>
      <c r="W20" s="254"/>
    </row>
    <row r="21" spans="1:23" ht="16.5" thickBot="1">
      <c r="A21" s="249"/>
      <c r="B21" s="230" t="s">
        <v>4</v>
      </c>
      <c r="C21" s="231"/>
      <c r="D21" s="232"/>
      <c r="E21" s="35">
        <f>SUM(E15:E20)</f>
        <v>0</v>
      </c>
      <c r="F21" s="36">
        <f>SUM(F15:F20)</f>
        <v>2</v>
      </c>
      <c r="G21" s="230" t="s">
        <v>4</v>
      </c>
      <c r="H21" s="231"/>
      <c r="I21" s="232"/>
      <c r="J21" s="35">
        <f>SUM(J15:J20)</f>
        <v>0</v>
      </c>
      <c r="K21" s="36">
        <f>SUM(K15:K20)</f>
        <v>2</v>
      </c>
      <c r="L21" s="241" t="s">
        <v>4</v>
      </c>
      <c r="M21" s="242"/>
      <c r="N21" s="243"/>
      <c r="O21" s="3">
        <f>SUM(O15:O20)</f>
        <v>0</v>
      </c>
      <c r="P21" s="6">
        <f>SUM(P15:P20)</f>
        <v>2</v>
      </c>
      <c r="Q21" s="242" t="s">
        <v>4</v>
      </c>
      <c r="R21" s="242"/>
      <c r="S21" s="243"/>
      <c r="T21" s="3">
        <f>SUM(T15:T20)</f>
        <v>0</v>
      </c>
      <c r="U21" s="7">
        <f>SUM(U15:U20)</f>
        <v>0</v>
      </c>
      <c r="V21" s="252"/>
      <c r="W21" s="255"/>
    </row>
    <row r="22" spans="1:23" ht="16.5" customHeight="1">
      <c r="A22" s="244" t="s">
        <v>6</v>
      </c>
      <c r="B22" s="200" t="s">
        <v>150</v>
      </c>
      <c r="C22" s="201"/>
      <c r="D22" s="2">
        <v>3</v>
      </c>
      <c r="E22" s="2">
        <v>3</v>
      </c>
      <c r="F22" s="4">
        <v>3</v>
      </c>
      <c r="G22" s="200" t="s">
        <v>76</v>
      </c>
      <c r="H22" s="201"/>
      <c r="I22" s="2">
        <v>3</v>
      </c>
      <c r="J22" s="2">
        <v>3</v>
      </c>
      <c r="K22" s="8">
        <v>3</v>
      </c>
      <c r="L22" s="200" t="s">
        <v>337</v>
      </c>
      <c r="M22" s="201"/>
      <c r="N22" s="2">
        <v>3</v>
      </c>
      <c r="O22" s="2">
        <v>3</v>
      </c>
      <c r="P22" s="4">
        <v>3</v>
      </c>
      <c r="Q22" s="200" t="s">
        <v>191</v>
      </c>
      <c r="R22" s="201"/>
      <c r="S22" s="2">
        <v>3</v>
      </c>
      <c r="T22" s="2">
        <v>3</v>
      </c>
      <c r="U22" s="4">
        <v>3</v>
      </c>
      <c r="V22" s="233">
        <f>E38+J38+O38+T38</f>
        <v>24</v>
      </c>
      <c r="W22" s="192">
        <f>F38+K38+P38+U38</f>
        <v>24</v>
      </c>
    </row>
    <row r="23" spans="1:23" ht="15.75">
      <c r="A23" s="245"/>
      <c r="B23" s="174" t="s">
        <v>124</v>
      </c>
      <c r="C23" s="175"/>
      <c r="D23" s="1">
        <v>3</v>
      </c>
      <c r="E23" s="1">
        <v>3</v>
      </c>
      <c r="F23" s="5">
        <v>3</v>
      </c>
      <c r="G23" s="174" t="s">
        <v>145</v>
      </c>
      <c r="H23" s="175"/>
      <c r="I23" s="1">
        <v>3</v>
      </c>
      <c r="J23" s="1">
        <v>3</v>
      </c>
      <c r="K23" s="9">
        <v>3</v>
      </c>
      <c r="L23" s="174" t="s">
        <v>181</v>
      </c>
      <c r="M23" s="175"/>
      <c r="N23" s="1">
        <v>3</v>
      </c>
      <c r="O23" s="1">
        <v>3</v>
      </c>
      <c r="P23" s="5">
        <v>3</v>
      </c>
      <c r="Q23" s="174" t="s">
        <v>78</v>
      </c>
      <c r="R23" s="175"/>
      <c r="S23" s="1">
        <v>3</v>
      </c>
      <c r="T23" s="1">
        <v>3</v>
      </c>
      <c r="U23" s="5">
        <v>3</v>
      </c>
      <c r="V23" s="234"/>
      <c r="W23" s="193"/>
    </row>
    <row r="24" spans="1:23" ht="15.75">
      <c r="A24" s="245"/>
      <c r="B24" s="174" t="s">
        <v>112</v>
      </c>
      <c r="C24" s="175"/>
      <c r="D24" s="1">
        <v>3</v>
      </c>
      <c r="E24" s="1">
        <v>3</v>
      </c>
      <c r="F24" s="5">
        <v>3</v>
      </c>
      <c r="G24" s="220" t="s">
        <v>77</v>
      </c>
      <c r="H24" s="221"/>
      <c r="I24" s="153">
        <v>3</v>
      </c>
      <c r="J24" s="153">
        <v>3</v>
      </c>
      <c r="K24" s="154">
        <v>3</v>
      </c>
      <c r="L24" s="174" t="s">
        <v>79</v>
      </c>
      <c r="M24" s="175"/>
      <c r="N24" s="1">
        <v>3</v>
      </c>
      <c r="O24" s="1">
        <v>3</v>
      </c>
      <c r="P24" s="5">
        <v>3</v>
      </c>
      <c r="Q24" s="197" t="s">
        <v>192</v>
      </c>
      <c r="R24" s="184"/>
      <c r="S24" s="1">
        <v>3</v>
      </c>
      <c r="T24" s="1">
        <v>3</v>
      </c>
      <c r="U24" s="5">
        <v>3</v>
      </c>
      <c r="V24" s="234"/>
      <c r="W24" s="193"/>
    </row>
    <row r="25" spans="1:23" ht="15.75">
      <c r="A25" s="245"/>
      <c r="B25" s="174" t="s">
        <v>151</v>
      </c>
      <c r="C25" s="175"/>
      <c r="D25" s="1">
        <v>3</v>
      </c>
      <c r="E25" s="1">
        <v>3</v>
      </c>
      <c r="F25" s="5">
        <v>3</v>
      </c>
      <c r="G25" s="174" t="s">
        <v>126</v>
      </c>
      <c r="H25" s="175"/>
      <c r="I25" s="1">
        <v>3</v>
      </c>
      <c r="J25" s="1">
        <v>3</v>
      </c>
      <c r="K25" s="9">
        <v>3</v>
      </c>
      <c r="L25" s="174" t="s">
        <v>80</v>
      </c>
      <c r="M25" s="175"/>
      <c r="N25" s="1">
        <v>3</v>
      </c>
      <c r="O25" s="1">
        <v>3</v>
      </c>
      <c r="P25" s="5">
        <v>3</v>
      </c>
      <c r="Q25" s="197" t="s">
        <v>82</v>
      </c>
      <c r="R25" s="184"/>
      <c r="S25" s="1">
        <v>3</v>
      </c>
      <c r="T25" s="1">
        <v>3</v>
      </c>
      <c r="U25" s="5">
        <v>3</v>
      </c>
      <c r="V25" s="234"/>
      <c r="W25" s="193"/>
    </row>
    <row r="26" spans="1:23" ht="15.75">
      <c r="A26" s="245"/>
      <c r="B26" s="174" t="s">
        <v>175</v>
      </c>
      <c r="C26" s="175"/>
      <c r="D26" s="1">
        <v>3</v>
      </c>
      <c r="E26" s="1">
        <v>3</v>
      </c>
      <c r="F26" s="5">
        <v>3</v>
      </c>
      <c r="G26" s="174" t="s">
        <v>122</v>
      </c>
      <c r="H26" s="175"/>
      <c r="I26" s="1">
        <v>3</v>
      </c>
      <c r="J26" s="1">
        <v>3</v>
      </c>
      <c r="K26" s="9">
        <v>3</v>
      </c>
      <c r="L26" s="174" t="s">
        <v>148</v>
      </c>
      <c r="M26" s="175"/>
      <c r="N26" s="1">
        <v>3</v>
      </c>
      <c r="O26" s="1">
        <v>3</v>
      </c>
      <c r="P26" s="5">
        <v>3</v>
      </c>
      <c r="Q26" s="197" t="s">
        <v>190</v>
      </c>
      <c r="R26" s="184"/>
      <c r="S26" s="1">
        <v>3</v>
      </c>
      <c r="T26" s="1">
        <v>3</v>
      </c>
      <c r="U26" s="5">
        <v>3</v>
      </c>
      <c r="V26" s="234"/>
      <c r="W26" s="193"/>
    </row>
    <row r="27" spans="1:23" ht="15.75">
      <c r="A27" s="245"/>
      <c r="B27" s="222" t="s">
        <v>121</v>
      </c>
      <c r="C27" s="222"/>
      <c r="D27" s="37">
        <v>3</v>
      </c>
      <c r="E27" s="37">
        <v>3</v>
      </c>
      <c r="F27" s="38">
        <v>3</v>
      </c>
      <c r="G27" s="174" t="s">
        <v>107</v>
      </c>
      <c r="H27" s="175"/>
      <c r="I27" s="1">
        <v>3</v>
      </c>
      <c r="J27" s="1">
        <v>3</v>
      </c>
      <c r="K27" s="9">
        <v>3</v>
      </c>
      <c r="L27" s="174" t="s">
        <v>189</v>
      </c>
      <c r="M27" s="175"/>
      <c r="N27" s="1">
        <v>3</v>
      </c>
      <c r="O27" s="1">
        <v>3</v>
      </c>
      <c r="P27" s="5">
        <v>3</v>
      </c>
      <c r="Q27" s="197" t="s">
        <v>123</v>
      </c>
      <c r="R27" s="184"/>
      <c r="S27" s="1">
        <v>3</v>
      </c>
      <c r="T27" s="1">
        <v>3</v>
      </c>
      <c r="U27" s="5">
        <v>3</v>
      </c>
      <c r="V27" s="234"/>
      <c r="W27" s="193"/>
    </row>
    <row r="28" spans="1:23" ht="15.75">
      <c r="A28" s="245"/>
      <c r="B28" s="197" t="s">
        <v>115</v>
      </c>
      <c r="C28" s="184"/>
      <c r="D28" s="1">
        <v>3</v>
      </c>
      <c r="E28" s="1">
        <v>3</v>
      </c>
      <c r="F28" s="5">
        <v>3</v>
      </c>
      <c r="G28" s="198" t="s">
        <v>147</v>
      </c>
      <c r="H28" s="223"/>
      <c r="I28" s="1">
        <v>3</v>
      </c>
      <c r="J28" s="1">
        <v>3</v>
      </c>
      <c r="K28" s="9">
        <v>3</v>
      </c>
      <c r="L28" s="174" t="s">
        <v>81</v>
      </c>
      <c r="M28" s="175"/>
      <c r="N28" s="1">
        <v>3</v>
      </c>
      <c r="O28" s="1">
        <v>3</v>
      </c>
      <c r="P28" s="5">
        <v>3</v>
      </c>
      <c r="Q28" s="197" t="s">
        <v>146</v>
      </c>
      <c r="R28" s="184"/>
      <c r="S28" s="39">
        <v>3</v>
      </c>
      <c r="T28" s="39">
        <v>3</v>
      </c>
      <c r="U28" s="40">
        <v>3</v>
      </c>
      <c r="V28" s="234"/>
      <c r="W28" s="193"/>
    </row>
    <row r="29" spans="1:23" ht="15.75">
      <c r="A29" s="245"/>
      <c r="B29" s="197" t="s">
        <v>183</v>
      </c>
      <c r="C29" s="184"/>
      <c r="D29" s="1">
        <v>3</v>
      </c>
      <c r="E29" s="1">
        <v>3</v>
      </c>
      <c r="F29" s="5">
        <v>3</v>
      </c>
      <c r="G29" s="197" t="s">
        <v>184</v>
      </c>
      <c r="H29" s="202"/>
      <c r="I29" s="1">
        <v>3</v>
      </c>
      <c r="J29" s="1">
        <v>3</v>
      </c>
      <c r="K29" s="9">
        <v>3</v>
      </c>
      <c r="L29" s="197" t="s">
        <v>213</v>
      </c>
      <c r="M29" s="184"/>
      <c r="N29" s="1">
        <v>3</v>
      </c>
      <c r="O29" s="1">
        <v>3</v>
      </c>
      <c r="P29" s="5">
        <v>3</v>
      </c>
      <c r="Q29" s="198" t="s">
        <v>182</v>
      </c>
      <c r="R29" s="199"/>
      <c r="S29" s="39">
        <v>3</v>
      </c>
      <c r="T29" s="39">
        <v>3</v>
      </c>
      <c r="U29" s="40">
        <v>3</v>
      </c>
      <c r="V29" s="234"/>
      <c r="W29" s="193"/>
    </row>
    <row r="30" spans="1:23" ht="15.75">
      <c r="A30" s="245"/>
      <c r="B30" s="174" t="s">
        <v>215</v>
      </c>
      <c r="C30" s="175"/>
      <c r="D30" s="1">
        <v>3</v>
      </c>
      <c r="E30" s="1">
        <v>3</v>
      </c>
      <c r="F30" s="5">
        <v>3</v>
      </c>
      <c r="G30" s="220" t="s">
        <v>212</v>
      </c>
      <c r="H30" s="221"/>
      <c r="I30" s="153">
        <v>3</v>
      </c>
      <c r="J30" s="153">
        <v>3</v>
      </c>
      <c r="K30" s="155">
        <v>3</v>
      </c>
      <c r="L30" s="222"/>
      <c r="M30" s="222"/>
      <c r="N30" s="37"/>
      <c r="O30" s="37"/>
      <c r="P30" s="38"/>
      <c r="Q30" s="174" t="s">
        <v>149</v>
      </c>
      <c r="R30" s="175"/>
      <c r="S30" s="1">
        <v>3</v>
      </c>
      <c r="T30" s="1">
        <v>3</v>
      </c>
      <c r="U30" s="5">
        <v>3</v>
      </c>
      <c r="V30" s="234"/>
      <c r="W30" s="193"/>
    </row>
    <row r="31" spans="1:23" ht="15.75">
      <c r="A31" s="245"/>
      <c r="B31" s="174" t="s">
        <v>335</v>
      </c>
      <c r="C31" s="175"/>
      <c r="D31" s="1">
        <v>3</v>
      </c>
      <c r="E31" s="1">
        <v>3</v>
      </c>
      <c r="F31" s="5">
        <v>3</v>
      </c>
      <c r="G31" s="197"/>
      <c r="H31" s="184"/>
      <c r="I31" s="1"/>
      <c r="J31" s="1"/>
      <c r="K31" s="5"/>
      <c r="L31" s="235"/>
      <c r="M31" s="236"/>
      <c r="N31" s="1"/>
      <c r="O31" s="1"/>
      <c r="P31" s="5"/>
      <c r="Q31" s="224" t="s">
        <v>214</v>
      </c>
      <c r="R31" s="225"/>
      <c r="S31" s="1">
        <v>3</v>
      </c>
      <c r="T31" s="1">
        <v>3</v>
      </c>
      <c r="U31" s="5">
        <v>3</v>
      </c>
      <c r="V31" s="234"/>
      <c r="W31" s="193"/>
    </row>
    <row r="32" spans="1:23" ht="15.75">
      <c r="A32" s="245"/>
      <c r="B32" s="181"/>
      <c r="C32" s="182"/>
      <c r="D32" s="1"/>
      <c r="E32" s="1"/>
      <c r="F32" s="5"/>
      <c r="G32" s="197"/>
      <c r="H32" s="184"/>
      <c r="I32" s="1"/>
      <c r="J32" s="1"/>
      <c r="K32" s="5"/>
      <c r="L32" s="183"/>
      <c r="M32" s="184"/>
      <c r="N32" s="1"/>
      <c r="O32" s="1"/>
      <c r="P32" s="5"/>
      <c r="Q32" s="174"/>
      <c r="R32" s="175"/>
      <c r="S32" s="34"/>
      <c r="T32" s="1"/>
      <c r="U32" s="9"/>
      <c r="V32" s="234"/>
      <c r="W32" s="193"/>
    </row>
    <row r="33" spans="1:23" ht="15.75">
      <c r="A33" s="245"/>
      <c r="B33" s="181"/>
      <c r="C33" s="182"/>
      <c r="D33" s="1"/>
      <c r="E33" s="1"/>
      <c r="F33" s="5"/>
      <c r="G33" s="197"/>
      <c r="H33" s="184"/>
      <c r="I33" s="1"/>
      <c r="J33" s="1"/>
      <c r="K33" s="5"/>
      <c r="L33" s="183"/>
      <c r="M33" s="184"/>
      <c r="N33" s="1"/>
      <c r="O33" s="1"/>
      <c r="P33" s="5"/>
      <c r="Q33" s="174"/>
      <c r="R33" s="175"/>
      <c r="S33" s="34"/>
      <c r="T33" s="1"/>
      <c r="U33" s="9"/>
      <c r="V33" s="234"/>
      <c r="W33" s="193"/>
    </row>
    <row r="34" spans="1:23" ht="15.75">
      <c r="A34" s="245"/>
      <c r="B34" s="181"/>
      <c r="C34" s="182"/>
      <c r="D34" s="1"/>
      <c r="E34" s="1"/>
      <c r="F34" s="5"/>
      <c r="G34" s="197"/>
      <c r="H34" s="184"/>
      <c r="I34" s="1"/>
      <c r="J34" s="1"/>
      <c r="K34" s="5"/>
      <c r="L34" s="183"/>
      <c r="M34" s="184"/>
      <c r="N34" s="1"/>
      <c r="O34" s="1"/>
      <c r="P34" s="5"/>
      <c r="Q34" s="174"/>
      <c r="R34" s="175"/>
      <c r="S34" s="34"/>
      <c r="T34" s="1"/>
      <c r="U34" s="9"/>
      <c r="V34" s="234"/>
      <c r="W34" s="193"/>
    </row>
    <row r="35" spans="1:23" ht="15.75">
      <c r="A35" s="245"/>
      <c r="B35" s="181"/>
      <c r="C35" s="182"/>
      <c r="D35" s="1"/>
      <c r="E35" s="1"/>
      <c r="F35" s="5"/>
      <c r="G35" s="197"/>
      <c r="H35" s="184"/>
      <c r="I35" s="1"/>
      <c r="J35" s="1"/>
      <c r="K35" s="5"/>
      <c r="L35" s="183"/>
      <c r="M35" s="184"/>
      <c r="N35" s="1"/>
      <c r="O35" s="1"/>
      <c r="P35" s="5"/>
      <c r="Q35" s="174"/>
      <c r="R35" s="175"/>
      <c r="S35" s="1"/>
      <c r="T35" s="1"/>
      <c r="U35" s="9"/>
      <c r="V35" s="234"/>
      <c r="W35" s="193"/>
    </row>
    <row r="36" spans="1:23" ht="15.75">
      <c r="A36" s="245"/>
      <c r="B36" s="181"/>
      <c r="C36" s="182"/>
      <c r="D36" s="1"/>
      <c r="E36" s="1"/>
      <c r="F36" s="5"/>
      <c r="G36" s="197"/>
      <c r="H36" s="184"/>
      <c r="I36" s="1"/>
      <c r="J36" s="1"/>
      <c r="K36" s="5"/>
      <c r="L36" s="183"/>
      <c r="M36" s="184"/>
      <c r="N36" s="1"/>
      <c r="O36" s="1"/>
      <c r="P36" s="5"/>
      <c r="Q36" s="174"/>
      <c r="R36" s="175"/>
      <c r="S36" s="1"/>
      <c r="T36" s="1"/>
      <c r="U36" s="9"/>
      <c r="V36" s="234"/>
      <c r="W36" s="193"/>
    </row>
    <row r="37" spans="1:23" ht="15.75">
      <c r="A37" s="245"/>
      <c r="B37" s="185"/>
      <c r="C37" s="186"/>
      <c r="D37" s="1"/>
      <c r="E37" s="1"/>
      <c r="F37" s="5"/>
      <c r="G37" s="174"/>
      <c r="H37" s="175"/>
      <c r="I37" s="1"/>
      <c r="J37" s="1"/>
      <c r="K37" s="5"/>
      <c r="L37" s="222"/>
      <c r="M37" s="222"/>
      <c r="N37" s="1"/>
      <c r="O37" s="1"/>
      <c r="P37" s="5"/>
      <c r="Q37" s="198"/>
      <c r="R37" s="223"/>
      <c r="S37" s="1"/>
      <c r="T37" s="1"/>
      <c r="U37" s="9"/>
      <c r="V37" s="234"/>
      <c r="W37" s="193"/>
    </row>
    <row r="38" spans="1:23" ht="16.5" thickBot="1">
      <c r="A38" s="246"/>
      <c r="B38" s="203" t="s">
        <v>7</v>
      </c>
      <c r="C38" s="204"/>
      <c r="D38" s="205"/>
      <c r="E38" s="26">
        <v>6</v>
      </c>
      <c r="F38" s="11">
        <v>6</v>
      </c>
      <c r="G38" s="240" t="s">
        <v>7</v>
      </c>
      <c r="H38" s="238"/>
      <c r="I38" s="239"/>
      <c r="J38" s="41">
        <v>6</v>
      </c>
      <c r="K38" s="42">
        <v>6</v>
      </c>
      <c r="L38" s="237" t="s">
        <v>7</v>
      </c>
      <c r="M38" s="238"/>
      <c r="N38" s="239"/>
      <c r="O38" s="41">
        <v>6</v>
      </c>
      <c r="P38" s="42">
        <v>6</v>
      </c>
      <c r="Q38" s="237" t="s">
        <v>7</v>
      </c>
      <c r="R38" s="238"/>
      <c r="S38" s="239"/>
      <c r="T38" s="41">
        <v>6</v>
      </c>
      <c r="U38" s="22">
        <v>6</v>
      </c>
      <c r="V38" s="234"/>
      <c r="W38" s="193"/>
    </row>
    <row r="39" spans="1:23" ht="16.5" thickBot="1">
      <c r="A39" s="23"/>
      <c r="B39" s="203" t="s">
        <v>12</v>
      </c>
      <c r="C39" s="204"/>
      <c r="D39" s="205"/>
      <c r="E39" s="26">
        <f>E14+E21+E38</f>
        <v>6</v>
      </c>
      <c r="F39" s="43">
        <f>F14+F21+F38</f>
        <v>8</v>
      </c>
      <c r="G39" s="194" t="s">
        <v>12</v>
      </c>
      <c r="H39" s="195"/>
      <c r="I39" s="189"/>
      <c r="J39" s="18">
        <f>J14+J21+J38</f>
        <v>6</v>
      </c>
      <c r="K39" s="19">
        <f>K14+K21+K38</f>
        <v>8</v>
      </c>
      <c r="L39" s="196" t="s">
        <v>12</v>
      </c>
      <c r="M39" s="195"/>
      <c r="N39" s="189"/>
      <c r="O39" s="18">
        <f>O14+O21+O38</f>
        <v>9</v>
      </c>
      <c r="P39" s="19">
        <f>P14+P21+P38</f>
        <v>11</v>
      </c>
      <c r="Q39" s="196" t="s">
        <v>12</v>
      </c>
      <c r="R39" s="195"/>
      <c r="S39" s="189"/>
      <c r="T39" s="18">
        <f>T14+T21+T38</f>
        <v>9</v>
      </c>
      <c r="U39" s="20">
        <f>U14+U21+U38</f>
        <v>9</v>
      </c>
      <c r="V39" s="206"/>
      <c r="W39" s="207"/>
    </row>
    <row r="40" spans="1:23" ht="15.75">
      <c r="A40" s="208"/>
      <c r="B40" s="209" t="s">
        <v>204</v>
      </c>
      <c r="C40" s="24" t="s">
        <v>8</v>
      </c>
      <c r="D40" s="210" t="s">
        <v>9</v>
      </c>
      <c r="E40" s="210"/>
      <c r="F40" s="211" t="s">
        <v>205</v>
      </c>
      <c r="G40" s="212"/>
      <c r="H40" s="25" t="s">
        <v>13</v>
      </c>
      <c r="I40" s="215" t="s">
        <v>14</v>
      </c>
      <c r="J40" s="215"/>
      <c r="K40" s="219" t="s">
        <v>15</v>
      </c>
      <c r="L40" s="216"/>
      <c r="M40" s="24" t="s">
        <v>13</v>
      </c>
      <c r="N40" s="210" t="s">
        <v>14</v>
      </c>
      <c r="O40" s="210"/>
      <c r="P40" s="211" t="s">
        <v>16</v>
      </c>
      <c r="Q40" s="216"/>
      <c r="R40" s="24" t="s">
        <v>10</v>
      </c>
      <c r="S40" s="217" t="s">
        <v>11</v>
      </c>
      <c r="T40" s="218"/>
      <c r="U40" s="177" t="s">
        <v>17</v>
      </c>
      <c r="V40" s="179">
        <f>SUM(V5:V38)</f>
        <v>30</v>
      </c>
      <c r="W40" s="187">
        <f>SUM(W5:W38)</f>
        <v>36</v>
      </c>
    </row>
    <row r="41" spans="1:23" ht="16.5" thickBot="1">
      <c r="A41" s="194"/>
      <c r="B41" s="205"/>
      <c r="C41" s="18">
        <f>V5</f>
        <v>6</v>
      </c>
      <c r="D41" s="189">
        <f>V5</f>
        <v>6</v>
      </c>
      <c r="E41" s="189"/>
      <c r="F41" s="213"/>
      <c r="G41" s="214"/>
      <c r="H41" s="18">
        <f>V15</f>
        <v>0</v>
      </c>
      <c r="I41" s="189">
        <f>W15</f>
        <v>6</v>
      </c>
      <c r="J41" s="189"/>
      <c r="K41" s="213"/>
      <c r="L41" s="214"/>
      <c r="M41" s="18">
        <f>V22</f>
        <v>24</v>
      </c>
      <c r="N41" s="189">
        <f>W22</f>
        <v>24</v>
      </c>
      <c r="O41" s="189"/>
      <c r="P41" s="213"/>
      <c r="Q41" s="214"/>
      <c r="R41" s="18">
        <v>30</v>
      </c>
      <c r="S41" s="190">
        <f>D41+I41+N41</f>
        <v>36</v>
      </c>
      <c r="T41" s="191"/>
      <c r="U41" s="178"/>
      <c r="V41" s="180"/>
      <c r="W41" s="188"/>
    </row>
    <row r="42" spans="1:22" ht="15.75">
      <c r="A42" s="27" t="s">
        <v>1</v>
      </c>
      <c r="B42" s="28" t="s">
        <v>206</v>
      </c>
      <c r="C42" s="28"/>
      <c r="D42" s="28"/>
      <c r="E42" s="28"/>
      <c r="F42" s="28"/>
      <c r="G42" s="28"/>
      <c r="H42" s="28"/>
      <c r="I42" s="28"/>
      <c r="J42" s="28"/>
      <c r="K42" s="28"/>
      <c r="L42" s="28"/>
      <c r="M42" s="28"/>
      <c r="N42" s="28"/>
      <c r="O42" s="28"/>
      <c r="P42" s="28"/>
      <c r="Q42" s="28"/>
      <c r="R42" s="28"/>
      <c r="S42" s="28"/>
      <c r="T42" s="28"/>
      <c r="U42" s="28"/>
      <c r="V42" s="29"/>
    </row>
    <row r="43" spans="1:22" ht="15.75">
      <c r="A43" s="30"/>
      <c r="B43" s="28" t="s">
        <v>207</v>
      </c>
      <c r="C43" s="28"/>
      <c r="D43" s="28"/>
      <c r="E43" s="28"/>
      <c r="F43" s="28"/>
      <c r="G43" s="28"/>
      <c r="H43" s="28"/>
      <c r="I43" s="28"/>
      <c r="J43" s="28"/>
      <c r="K43" s="28"/>
      <c r="L43" s="28"/>
      <c r="M43" s="28"/>
      <c r="N43" s="28"/>
      <c r="O43" s="28"/>
      <c r="P43" s="28"/>
      <c r="Q43" s="28"/>
      <c r="R43" s="28"/>
      <c r="S43" s="28"/>
      <c r="T43" s="28"/>
      <c r="U43" s="28"/>
      <c r="V43" s="29"/>
    </row>
    <row r="44" spans="1:22" ht="15.75">
      <c r="A44" s="31"/>
      <c r="B44" s="176" t="s">
        <v>187</v>
      </c>
      <c r="C44" s="176"/>
      <c r="D44" s="176"/>
      <c r="E44" s="176"/>
      <c r="F44" s="176"/>
      <c r="G44" s="176"/>
      <c r="H44" s="176"/>
      <c r="I44" s="176"/>
      <c r="J44" s="176"/>
      <c r="K44" s="176"/>
      <c r="L44" s="176"/>
      <c r="M44" s="176"/>
      <c r="N44" s="176"/>
      <c r="O44" s="176"/>
      <c r="P44" s="176"/>
      <c r="Q44" s="176"/>
      <c r="R44" s="176"/>
      <c r="S44" s="176"/>
      <c r="T44" s="176"/>
      <c r="U44" s="176"/>
      <c r="V44" s="176"/>
    </row>
    <row r="45" spans="1:22" ht="15.75">
      <c r="A45" s="33"/>
      <c r="B45" s="176" t="s">
        <v>198</v>
      </c>
      <c r="C45" s="176"/>
      <c r="D45" s="176"/>
      <c r="E45" s="176"/>
      <c r="F45" s="176"/>
      <c r="G45" s="176"/>
      <c r="H45" s="176"/>
      <c r="I45" s="176"/>
      <c r="J45" s="176"/>
      <c r="K45" s="176"/>
      <c r="L45" s="176"/>
      <c r="M45" s="176"/>
      <c r="N45" s="176"/>
      <c r="O45" s="176"/>
      <c r="P45" s="176"/>
      <c r="Q45" s="176"/>
      <c r="R45" s="176"/>
      <c r="S45" s="176"/>
      <c r="T45" s="176"/>
      <c r="U45" s="176"/>
      <c r="V45" s="176"/>
    </row>
    <row r="46" spans="2:11" ht="15.75">
      <c r="B46" s="173" t="s">
        <v>199</v>
      </c>
      <c r="C46" s="173"/>
      <c r="D46" s="173"/>
      <c r="E46" s="173"/>
      <c r="F46" s="173"/>
      <c r="G46" s="173"/>
      <c r="H46" s="173"/>
      <c r="I46" s="173"/>
      <c r="J46" s="173"/>
      <c r="K46" s="173"/>
    </row>
  </sheetData>
  <sheetProtection/>
  <mergeCells count="183">
    <mergeCell ref="N2:W2"/>
    <mergeCell ref="A1:W1"/>
    <mergeCell ref="A2:F2"/>
    <mergeCell ref="G2:K2"/>
    <mergeCell ref="A3:A4"/>
    <mergeCell ref="B3:F3"/>
    <mergeCell ref="G3:K3"/>
    <mergeCell ref="L3:P3"/>
    <mergeCell ref="Q3:U3"/>
    <mergeCell ref="V3:W3"/>
    <mergeCell ref="B4:C4"/>
    <mergeCell ref="G4:H4"/>
    <mergeCell ref="L4:M4"/>
    <mergeCell ref="Q4:R4"/>
    <mergeCell ref="A5:A14"/>
    <mergeCell ref="B5:C5"/>
    <mergeCell ref="G5:H5"/>
    <mergeCell ref="L5:M5"/>
    <mergeCell ref="Q5:R5"/>
    <mergeCell ref="B8:C8"/>
    <mergeCell ref="G8:H8"/>
    <mergeCell ref="L8:M8"/>
    <mergeCell ref="Q8:R8"/>
    <mergeCell ref="B9:C9"/>
    <mergeCell ref="G9:H9"/>
    <mergeCell ref="L9:M9"/>
    <mergeCell ref="Q9:R9"/>
    <mergeCell ref="L11:M11"/>
    <mergeCell ref="Q11:R11"/>
    <mergeCell ref="B14:D14"/>
    <mergeCell ref="G14:I14"/>
    <mergeCell ref="L14:N14"/>
    <mergeCell ref="Q14:S14"/>
    <mergeCell ref="B12:C12"/>
    <mergeCell ref="G12:H12"/>
    <mergeCell ref="L12:M12"/>
    <mergeCell ref="Q12:R12"/>
    <mergeCell ref="V5:V14"/>
    <mergeCell ref="W5:W14"/>
    <mergeCell ref="B6:C6"/>
    <mergeCell ref="G6:H6"/>
    <mergeCell ref="L6:M6"/>
    <mergeCell ref="Q6:R6"/>
    <mergeCell ref="B7:C7"/>
    <mergeCell ref="G7:H7"/>
    <mergeCell ref="L7:M7"/>
    <mergeCell ref="Q7:R7"/>
    <mergeCell ref="B13:C13"/>
    <mergeCell ref="G13:H13"/>
    <mergeCell ref="L13:M13"/>
    <mergeCell ref="Q13:R13"/>
    <mergeCell ref="B10:C10"/>
    <mergeCell ref="G10:H10"/>
    <mergeCell ref="L10:M10"/>
    <mergeCell ref="Q10:R10"/>
    <mergeCell ref="B11:C11"/>
    <mergeCell ref="G11:H11"/>
    <mergeCell ref="B15:C15"/>
    <mergeCell ref="G15:H15"/>
    <mergeCell ref="L15:M15"/>
    <mergeCell ref="Q15:R15"/>
    <mergeCell ref="B18:C18"/>
    <mergeCell ref="B20:C20"/>
    <mergeCell ref="G20:H20"/>
    <mergeCell ref="L20:M20"/>
    <mergeCell ref="Q20:R20"/>
    <mergeCell ref="V15:V21"/>
    <mergeCell ref="W15:W21"/>
    <mergeCell ref="B16:C16"/>
    <mergeCell ref="G16:H16"/>
    <mergeCell ref="L16:M16"/>
    <mergeCell ref="Q16:R16"/>
    <mergeCell ref="B17:C17"/>
    <mergeCell ref="G17:H17"/>
    <mergeCell ref="L17:M17"/>
    <mergeCell ref="Q17:R17"/>
    <mergeCell ref="G21:I21"/>
    <mergeCell ref="L21:N21"/>
    <mergeCell ref="Q21:S21"/>
    <mergeCell ref="A22:A38"/>
    <mergeCell ref="B22:C22"/>
    <mergeCell ref="G22:H22"/>
    <mergeCell ref="L22:M22"/>
    <mergeCell ref="L32:M32"/>
    <mergeCell ref="A15:A21"/>
    <mergeCell ref="L38:N38"/>
    <mergeCell ref="Q38:S38"/>
    <mergeCell ref="L34:M34"/>
    <mergeCell ref="Q34:R34"/>
    <mergeCell ref="G35:H35"/>
    <mergeCell ref="L35:M35"/>
    <mergeCell ref="Q35:R35"/>
    <mergeCell ref="G38:I38"/>
    <mergeCell ref="B35:C35"/>
    <mergeCell ref="B32:C32"/>
    <mergeCell ref="G32:H32"/>
    <mergeCell ref="B34:C34"/>
    <mergeCell ref="G34:H34"/>
    <mergeCell ref="Q32:R32"/>
    <mergeCell ref="B33:C33"/>
    <mergeCell ref="G33:H33"/>
    <mergeCell ref="L33:M33"/>
    <mergeCell ref="Q33:R33"/>
    <mergeCell ref="B21:D21"/>
    <mergeCell ref="B31:C31"/>
    <mergeCell ref="G31:H31"/>
    <mergeCell ref="V22:V38"/>
    <mergeCell ref="G25:H25"/>
    <mergeCell ref="G37:H37"/>
    <mergeCell ref="L37:M37"/>
    <mergeCell ref="Q37:R37"/>
    <mergeCell ref="L25:M25"/>
    <mergeCell ref="L31:M31"/>
    <mergeCell ref="B30:C30"/>
    <mergeCell ref="G30:H30"/>
    <mergeCell ref="L30:M30"/>
    <mergeCell ref="G18:H18"/>
    <mergeCell ref="L18:M18"/>
    <mergeCell ref="Q18:R18"/>
    <mergeCell ref="B19:C19"/>
    <mergeCell ref="G19:H19"/>
    <mergeCell ref="L19:M19"/>
    <mergeCell ref="Q19:R19"/>
    <mergeCell ref="G28:H28"/>
    <mergeCell ref="Q24:R24"/>
    <mergeCell ref="B25:C25"/>
    <mergeCell ref="Q25:R25"/>
    <mergeCell ref="Q31:R31"/>
    <mergeCell ref="L28:M28"/>
    <mergeCell ref="G26:H26"/>
    <mergeCell ref="Q28:R28"/>
    <mergeCell ref="B28:C28"/>
    <mergeCell ref="G27:H27"/>
    <mergeCell ref="K40:L41"/>
    <mergeCell ref="B39:D39"/>
    <mergeCell ref="L29:M29"/>
    <mergeCell ref="G23:H23"/>
    <mergeCell ref="L23:M23"/>
    <mergeCell ref="Q23:R23"/>
    <mergeCell ref="B24:C24"/>
    <mergeCell ref="G24:H24"/>
    <mergeCell ref="L24:M24"/>
    <mergeCell ref="B27:C27"/>
    <mergeCell ref="B38:D38"/>
    <mergeCell ref="V39:W39"/>
    <mergeCell ref="A40:A41"/>
    <mergeCell ref="B40:B41"/>
    <mergeCell ref="D40:E40"/>
    <mergeCell ref="F40:G41"/>
    <mergeCell ref="I40:J40"/>
    <mergeCell ref="N40:O40"/>
    <mergeCell ref="P40:Q41"/>
    <mergeCell ref="S40:T40"/>
    <mergeCell ref="B23:C23"/>
    <mergeCell ref="B26:C26"/>
    <mergeCell ref="Q29:R29"/>
    <mergeCell ref="L26:M26"/>
    <mergeCell ref="Q26:R26"/>
    <mergeCell ref="Q22:R22"/>
    <mergeCell ref="L27:M27"/>
    <mergeCell ref="G29:H29"/>
    <mergeCell ref="B29:C29"/>
    <mergeCell ref="Q27:R27"/>
    <mergeCell ref="W40:W41"/>
    <mergeCell ref="D41:E41"/>
    <mergeCell ref="I41:J41"/>
    <mergeCell ref="N41:O41"/>
    <mergeCell ref="S41:T41"/>
    <mergeCell ref="W22:W38"/>
    <mergeCell ref="G39:I39"/>
    <mergeCell ref="L39:N39"/>
    <mergeCell ref="Q39:S39"/>
    <mergeCell ref="G36:H36"/>
    <mergeCell ref="B46:K46"/>
    <mergeCell ref="Q30:R30"/>
    <mergeCell ref="B44:V44"/>
    <mergeCell ref="B45:V45"/>
    <mergeCell ref="U40:U41"/>
    <mergeCell ref="V40:V41"/>
    <mergeCell ref="B36:C36"/>
    <mergeCell ref="L36:M36"/>
    <mergeCell ref="Q36:R36"/>
    <mergeCell ref="B37:C37"/>
  </mergeCells>
  <printOptions horizontalCentered="1"/>
  <pageMargins left="0" right="0" top="0" bottom="0" header="0" footer="0"/>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E54"/>
  <sheetViews>
    <sheetView tabSelected="1" zoomScale="55" zoomScaleNormal="55" zoomScalePageLayoutView="0" workbookViewId="0" topLeftCell="A1">
      <selection activeCell="AM50" sqref="AM50"/>
    </sheetView>
  </sheetViews>
  <sheetFormatPr defaultColWidth="9.00390625" defaultRowHeight="15.75"/>
  <cols>
    <col min="1" max="1" width="5.625" style="66" customWidth="1"/>
    <col min="2" max="2" width="13.625" style="66" customWidth="1"/>
    <col min="3" max="3" width="11.375" style="66" customWidth="1"/>
    <col min="4" max="6" width="4.50390625" style="66" bestFit="1" customWidth="1"/>
    <col min="7" max="7" width="4.875" style="66" customWidth="1"/>
    <col min="8" max="8" width="4.625" style="66" customWidth="1"/>
    <col min="9" max="9" width="13.375" style="66" customWidth="1"/>
    <col min="10" max="10" width="11.875" style="66" customWidth="1"/>
    <col min="11" max="12" width="4.875" style="66" customWidth="1"/>
    <col min="13" max="14" width="4.625" style="66" customWidth="1"/>
    <col min="15" max="15" width="4.50390625" style="66" customWidth="1"/>
    <col min="16" max="16" width="10.875" style="66" customWidth="1"/>
    <col min="17" max="17" width="11.875" style="66" customWidth="1"/>
    <col min="18" max="18" width="4.625" style="66" customWidth="1"/>
    <col min="19" max="19" width="4.875" style="66" customWidth="1"/>
    <col min="20" max="20" width="4.50390625" style="66" customWidth="1"/>
    <col min="21" max="21" width="4.875" style="66" customWidth="1"/>
    <col min="22" max="22" width="4.50390625" style="66" customWidth="1"/>
    <col min="23" max="24" width="10.875" style="66" customWidth="1"/>
    <col min="25" max="26" width="4.50390625" style="66" customWidth="1"/>
    <col min="27" max="28" width="4.375" style="66" customWidth="1"/>
    <col min="29" max="29" width="4.625" style="66" customWidth="1"/>
    <col min="30" max="31" width="4.875" style="66" customWidth="1"/>
    <col min="32" max="16384" width="9.00390625" style="66" customWidth="1"/>
  </cols>
  <sheetData>
    <row r="1" spans="1:31" ht="23.25" customHeight="1">
      <c r="A1" s="433" t="s">
        <v>223</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row>
    <row r="2" spans="1:31" ht="53.25" customHeight="1" thickBot="1">
      <c r="A2" s="434" t="s">
        <v>224</v>
      </c>
      <c r="B2" s="434"/>
      <c r="C2" s="434"/>
      <c r="D2" s="434"/>
      <c r="E2" s="434"/>
      <c r="F2" s="434"/>
      <c r="G2" s="434"/>
      <c r="H2" s="434"/>
      <c r="I2" s="434" t="s">
        <v>225</v>
      </c>
      <c r="J2" s="434"/>
      <c r="K2" s="434"/>
      <c r="L2" s="434"/>
      <c r="M2" s="434"/>
      <c r="N2" s="434"/>
      <c r="O2" s="434"/>
      <c r="P2" s="67"/>
      <c r="Q2" s="67"/>
      <c r="R2" s="67"/>
      <c r="S2" s="435" t="s">
        <v>342</v>
      </c>
      <c r="T2" s="435"/>
      <c r="U2" s="435"/>
      <c r="V2" s="435"/>
      <c r="W2" s="435"/>
      <c r="X2" s="435"/>
      <c r="Y2" s="435"/>
      <c r="Z2" s="435"/>
      <c r="AA2" s="435"/>
      <c r="AB2" s="435"/>
      <c r="AC2" s="435"/>
      <c r="AD2" s="435"/>
      <c r="AE2" s="435"/>
    </row>
    <row r="3" spans="1:31" ht="16.5" customHeight="1">
      <c r="A3" s="436" t="s">
        <v>226</v>
      </c>
      <c r="B3" s="422" t="s">
        <v>227</v>
      </c>
      <c r="C3" s="423"/>
      <c r="D3" s="423"/>
      <c r="E3" s="423" t="s">
        <v>228</v>
      </c>
      <c r="F3" s="423"/>
      <c r="G3" s="423" t="s">
        <v>229</v>
      </c>
      <c r="H3" s="428"/>
      <c r="I3" s="422" t="s">
        <v>230</v>
      </c>
      <c r="J3" s="423"/>
      <c r="K3" s="423"/>
      <c r="L3" s="423" t="s">
        <v>228</v>
      </c>
      <c r="M3" s="423"/>
      <c r="N3" s="423" t="s">
        <v>229</v>
      </c>
      <c r="O3" s="428"/>
      <c r="P3" s="422" t="s">
        <v>231</v>
      </c>
      <c r="Q3" s="423"/>
      <c r="R3" s="423"/>
      <c r="S3" s="423" t="s">
        <v>232</v>
      </c>
      <c r="T3" s="423"/>
      <c r="U3" s="423" t="s">
        <v>229</v>
      </c>
      <c r="V3" s="428"/>
      <c r="W3" s="422" t="s">
        <v>233</v>
      </c>
      <c r="X3" s="423"/>
      <c r="Y3" s="423"/>
      <c r="Z3" s="423" t="s">
        <v>228</v>
      </c>
      <c r="AA3" s="423"/>
      <c r="AB3" s="423" t="s">
        <v>229</v>
      </c>
      <c r="AC3" s="428"/>
      <c r="AD3" s="438" t="s">
        <v>234</v>
      </c>
      <c r="AE3" s="428"/>
    </row>
    <row r="4" spans="1:31" ht="16.5" thickBot="1">
      <c r="A4" s="437"/>
      <c r="B4" s="429" t="s">
        <v>235</v>
      </c>
      <c r="C4" s="430"/>
      <c r="D4" s="68" t="s">
        <v>236</v>
      </c>
      <c r="E4" s="68" t="s">
        <v>237</v>
      </c>
      <c r="F4" s="68" t="s">
        <v>238</v>
      </c>
      <c r="G4" s="68" t="s">
        <v>237</v>
      </c>
      <c r="H4" s="69" t="s">
        <v>238</v>
      </c>
      <c r="I4" s="431" t="s">
        <v>235</v>
      </c>
      <c r="J4" s="432"/>
      <c r="K4" s="70" t="s">
        <v>239</v>
      </c>
      <c r="L4" s="70" t="s">
        <v>240</v>
      </c>
      <c r="M4" s="70" t="s">
        <v>241</v>
      </c>
      <c r="N4" s="70" t="s">
        <v>240</v>
      </c>
      <c r="O4" s="71" t="s">
        <v>241</v>
      </c>
      <c r="P4" s="429" t="s">
        <v>235</v>
      </c>
      <c r="Q4" s="430"/>
      <c r="R4" s="72" t="s">
        <v>239</v>
      </c>
      <c r="S4" s="72" t="s">
        <v>240</v>
      </c>
      <c r="T4" s="72" t="s">
        <v>241</v>
      </c>
      <c r="U4" s="72" t="s">
        <v>240</v>
      </c>
      <c r="V4" s="73" t="s">
        <v>241</v>
      </c>
      <c r="W4" s="429" t="s">
        <v>235</v>
      </c>
      <c r="X4" s="430"/>
      <c r="Y4" s="72" t="s">
        <v>239</v>
      </c>
      <c r="Z4" s="72" t="s">
        <v>240</v>
      </c>
      <c r="AA4" s="72" t="s">
        <v>241</v>
      </c>
      <c r="AB4" s="72" t="s">
        <v>240</v>
      </c>
      <c r="AC4" s="73" t="s">
        <v>241</v>
      </c>
      <c r="AD4" s="74" t="s">
        <v>240</v>
      </c>
      <c r="AE4" s="71" t="s">
        <v>241</v>
      </c>
    </row>
    <row r="5" spans="1:31" s="79" customFormat="1" ht="16.5" customHeight="1">
      <c r="A5" s="424" t="s">
        <v>242</v>
      </c>
      <c r="B5" s="427" t="s">
        <v>243</v>
      </c>
      <c r="C5" s="411"/>
      <c r="D5" s="75">
        <v>0</v>
      </c>
      <c r="E5" s="75">
        <v>3</v>
      </c>
      <c r="F5" s="75">
        <v>3</v>
      </c>
      <c r="G5" s="75"/>
      <c r="H5" s="76"/>
      <c r="I5" s="353" t="s">
        <v>244</v>
      </c>
      <c r="J5" s="348"/>
      <c r="K5" s="77">
        <v>0</v>
      </c>
      <c r="L5" s="77">
        <v>3</v>
      </c>
      <c r="M5" s="77">
        <v>3</v>
      </c>
      <c r="N5" s="77"/>
      <c r="O5" s="78"/>
      <c r="P5" s="427" t="s">
        <v>245</v>
      </c>
      <c r="Q5" s="411"/>
      <c r="R5" s="75">
        <v>0</v>
      </c>
      <c r="S5" s="75">
        <v>3</v>
      </c>
      <c r="T5" s="75">
        <v>3</v>
      </c>
      <c r="U5" s="75"/>
      <c r="V5" s="76"/>
      <c r="W5" s="410" t="s">
        <v>246</v>
      </c>
      <c r="X5" s="411"/>
      <c r="Y5" s="75">
        <v>0</v>
      </c>
      <c r="Z5" s="75">
        <v>3</v>
      </c>
      <c r="AA5" s="75">
        <v>3</v>
      </c>
      <c r="AB5" s="75"/>
      <c r="AC5" s="76"/>
      <c r="AD5" s="412">
        <f>SUM(E7+G7+L7+N7+S7+U7+Z7+AB7)</f>
        <v>24</v>
      </c>
      <c r="AE5" s="415">
        <f>F7+H7+M7+O7+T7+V7+Z7+AC7</f>
        <v>24</v>
      </c>
    </row>
    <row r="6" spans="1:31" s="79" customFormat="1" ht="16.5" customHeight="1">
      <c r="A6" s="425"/>
      <c r="B6" s="393" t="s">
        <v>247</v>
      </c>
      <c r="C6" s="418"/>
      <c r="D6" s="156">
        <v>0</v>
      </c>
      <c r="E6" s="156"/>
      <c r="F6" s="157"/>
      <c r="G6" s="158">
        <v>3</v>
      </c>
      <c r="H6" s="159">
        <v>3</v>
      </c>
      <c r="I6" s="328" t="s">
        <v>248</v>
      </c>
      <c r="J6" s="336"/>
      <c r="K6" s="83">
        <v>0</v>
      </c>
      <c r="L6" s="83"/>
      <c r="M6" s="83"/>
      <c r="N6" s="83">
        <v>3</v>
      </c>
      <c r="O6" s="84">
        <v>3</v>
      </c>
      <c r="P6" s="419" t="s">
        <v>249</v>
      </c>
      <c r="Q6" s="420"/>
      <c r="R6" s="80">
        <v>0</v>
      </c>
      <c r="S6" s="80"/>
      <c r="T6" s="80"/>
      <c r="U6" s="80">
        <v>3</v>
      </c>
      <c r="V6" s="82">
        <v>3</v>
      </c>
      <c r="W6" s="421" t="s">
        <v>250</v>
      </c>
      <c r="X6" s="420"/>
      <c r="Y6" s="80">
        <v>0</v>
      </c>
      <c r="Z6" s="80"/>
      <c r="AA6" s="80"/>
      <c r="AB6" s="80">
        <v>3</v>
      </c>
      <c r="AC6" s="82">
        <v>3</v>
      </c>
      <c r="AD6" s="413"/>
      <c r="AE6" s="416"/>
    </row>
    <row r="7" spans="1:31" s="79" customFormat="1" ht="16.5" customHeight="1" thickBot="1">
      <c r="A7" s="426"/>
      <c r="B7" s="399" t="s">
        <v>251</v>
      </c>
      <c r="C7" s="400"/>
      <c r="D7" s="400"/>
      <c r="E7" s="70">
        <f>SUM(E5:E6)</f>
        <v>3</v>
      </c>
      <c r="F7" s="70">
        <f>SUM(F5:F6)</f>
        <v>3</v>
      </c>
      <c r="G7" s="70">
        <f>SUM(G5:G6)</f>
        <v>3</v>
      </c>
      <c r="H7" s="71">
        <f>SUM(H5:H6)</f>
        <v>3</v>
      </c>
      <c r="I7" s="399" t="s">
        <v>251</v>
      </c>
      <c r="J7" s="400"/>
      <c r="K7" s="400"/>
      <c r="L7" s="70">
        <f>SUM(L5:L6)</f>
        <v>3</v>
      </c>
      <c r="M7" s="70">
        <f>SUM(M5:M6)</f>
        <v>3</v>
      </c>
      <c r="N7" s="70">
        <f>SUM(N5:N6)</f>
        <v>3</v>
      </c>
      <c r="O7" s="71">
        <f>SUM(O5:O6)</f>
        <v>3</v>
      </c>
      <c r="P7" s="399" t="s">
        <v>251</v>
      </c>
      <c r="Q7" s="400"/>
      <c r="R7" s="400"/>
      <c r="S7" s="70">
        <f>SUM(S5:S6)</f>
        <v>3</v>
      </c>
      <c r="T7" s="70">
        <f>SUM(T5:T6)</f>
        <v>3</v>
      </c>
      <c r="U7" s="70">
        <f>SUM(U5:U6)</f>
        <v>3</v>
      </c>
      <c r="V7" s="71">
        <f>SUM(V5:V6)</f>
        <v>3</v>
      </c>
      <c r="W7" s="399" t="s">
        <v>251</v>
      </c>
      <c r="X7" s="400"/>
      <c r="Y7" s="400"/>
      <c r="Z7" s="70">
        <f>SUM(Z5:Z6)</f>
        <v>3</v>
      </c>
      <c r="AA7" s="70">
        <f>SUM(AA5:AA6)</f>
        <v>3</v>
      </c>
      <c r="AB7" s="70">
        <f>SUM(AB5:AB6)</f>
        <v>3</v>
      </c>
      <c r="AC7" s="71">
        <f>SUM(AC5:AC6)</f>
        <v>3</v>
      </c>
      <c r="AD7" s="414"/>
      <c r="AE7" s="417"/>
    </row>
    <row r="8" spans="1:31" ht="16.5" customHeight="1">
      <c r="A8" s="401" t="s">
        <v>252</v>
      </c>
      <c r="B8" s="405" t="s">
        <v>0</v>
      </c>
      <c r="C8" s="406"/>
      <c r="D8" s="160">
        <v>1</v>
      </c>
      <c r="E8" s="77">
        <v>2</v>
      </c>
      <c r="F8" s="77">
        <v>2</v>
      </c>
      <c r="G8" s="160">
        <v>2</v>
      </c>
      <c r="H8" s="161">
        <v>2</v>
      </c>
      <c r="I8" s="328" t="s">
        <v>253</v>
      </c>
      <c r="J8" s="336"/>
      <c r="K8" s="83">
        <v>1</v>
      </c>
      <c r="L8" s="77">
        <v>2</v>
      </c>
      <c r="M8" s="77">
        <v>2</v>
      </c>
      <c r="N8" s="77"/>
      <c r="O8" s="78"/>
      <c r="P8" s="349" t="s">
        <v>254</v>
      </c>
      <c r="Q8" s="407"/>
      <c r="R8" s="77">
        <v>1</v>
      </c>
      <c r="S8" s="77">
        <v>2</v>
      </c>
      <c r="T8" s="77">
        <v>2</v>
      </c>
      <c r="U8" s="77"/>
      <c r="V8" s="78"/>
      <c r="W8" s="408"/>
      <c r="X8" s="409"/>
      <c r="Y8" s="77"/>
      <c r="Z8" s="77"/>
      <c r="AA8" s="77"/>
      <c r="AB8" s="85"/>
      <c r="AC8" s="78"/>
      <c r="AD8" s="378">
        <f>E12+G12+L12+N12+S12+U12+Z12+AB12</f>
        <v>19</v>
      </c>
      <c r="AE8" s="392">
        <f>F12+H12+M12+O12+T12+V12+AA12+AC12</f>
        <v>19</v>
      </c>
    </row>
    <row r="9" spans="1:31" ht="16.5" customHeight="1">
      <c r="A9" s="402"/>
      <c r="B9" s="328" t="s">
        <v>104</v>
      </c>
      <c r="C9" s="336"/>
      <c r="D9" s="83">
        <v>1</v>
      </c>
      <c r="E9" s="83">
        <v>2</v>
      </c>
      <c r="F9" s="83">
        <v>2</v>
      </c>
      <c r="G9" s="83"/>
      <c r="H9" s="84"/>
      <c r="I9" s="328" t="s">
        <v>255</v>
      </c>
      <c r="J9" s="336"/>
      <c r="K9" s="83">
        <v>1</v>
      </c>
      <c r="L9" s="83">
        <v>1</v>
      </c>
      <c r="M9" s="83">
        <v>1</v>
      </c>
      <c r="N9" s="77"/>
      <c r="O9" s="78"/>
      <c r="P9" s="328" t="s">
        <v>256</v>
      </c>
      <c r="Q9" s="380"/>
      <c r="R9" s="83">
        <v>1</v>
      </c>
      <c r="S9" s="83">
        <v>1</v>
      </c>
      <c r="T9" s="83">
        <v>1</v>
      </c>
      <c r="U9" s="86"/>
      <c r="V9" s="84"/>
      <c r="W9" s="379"/>
      <c r="X9" s="380"/>
      <c r="Y9" s="77"/>
      <c r="Z9" s="77"/>
      <c r="AA9" s="77"/>
      <c r="AB9" s="85"/>
      <c r="AC9" s="78"/>
      <c r="AD9" s="370"/>
      <c r="AE9" s="343"/>
    </row>
    <row r="10" spans="1:31" ht="15.75">
      <c r="A10" s="403"/>
      <c r="B10" s="393" t="s">
        <v>105</v>
      </c>
      <c r="C10" s="342"/>
      <c r="D10" s="162">
        <v>1</v>
      </c>
      <c r="E10" s="162"/>
      <c r="F10" s="162"/>
      <c r="G10" s="162">
        <v>2</v>
      </c>
      <c r="H10" s="163">
        <v>2</v>
      </c>
      <c r="I10" s="328" t="s">
        <v>257</v>
      </c>
      <c r="J10" s="336"/>
      <c r="K10" s="83">
        <v>1</v>
      </c>
      <c r="L10" s="83"/>
      <c r="M10" s="83"/>
      <c r="N10" s="83">
        <v>2</v>
      </c>
      <c r="O10" s="84">
        <v>2</v>
      </c>
      <c r="P10" s="328"/>
      <c r="Q10" s="336"/>
      <c r="R10" s="83"/>
      <c r="S10" s="83"/>
      <c r="T10" s="83"/>
      <c r="U10" s="86"/>
      <c r="V10" s="84"/>
      <c r="W10" s="379"/>
      <c r="X10" s="380"/>
      <c r="Y10" s="83"/>
      <c r="Z10" s="83"/>
      <c r="AA10" s="83"/>
      <c r="AB10" s="83"/>
      <c r="AC10" s="84"/>
      <c r="AD10" s="370"/>
      <c r="AE10" s="343"/>
    </row>
    <row r="11" spans="1:31" ht="15.75">
      <c r="A11" s="403"/>
      <c r="B11" s="393" t="s">
        <v>106</v>
      </c>
      <c r="C11" s="342"/>
      <c r="D11" s="162">
        <v>1</v>
      </c>
      <c r="E11" s="162"/>
      <c r="F11" s="162"/>
      <c r="G11" s="162">
        <v>2</v>
      </c>
      <c r="H11" s="163">
        <v>2</v>
      </c>
      <c r="I11" s="328" t="s">
        <v>258</v>
      </c>
      <c r="J11" s="336"/>
      <c r="K11" s="83">
        <v>1</v>
      </c>
      <c r="L11" s="83"/>
      <c r="M11" s="83"/>
      <c r="N11" s="83">
        <v>1</v>
      </c>
      <c r="O11" s="84">
        <v>1</v>
      </c>
      <c r="P11" s="328"/>
      <c r="Q11" s="336"/>
      <c r="R11" s="83"/>
      <c r="S11" s="83"/>
      <c r="T11" s="83"/>
      <c r="U11" s="80"/>
      <c r="V11" s="82"/>
      <c r="W11" s="379"/>
      <c r="X11" s="380"/>
      <c r="Y11" s="83"/>
      <c r="Z11" s="83"/>
      <c r="AA11" s="83"/>
      <c r="AB11" s="83"/>
      <c r="AC11" s="84"/>
      <c r="AD11" s="370"/>
      <c r="AE11" s="343"/>
    </row>
    <row r="12" spans="1:31" ht="16.5" thickBot="1">
      <c r="A12" s="404"/>
      <c r="B12" s="394" t="s">
        <v>259</v>
      </c>
      <c r="C12" s="367"/>
      <c r="D12" s="368"/>
      <c r="E12" s="87">
        <f>SUM(E8:E11)</f>
        <v>4</v>
      </c>
      <c r="F12" s="87">
        <f>SUM(F8:F11)</f>
        <v>4</v>
      </c>
      <c r="G12" s="87">
        <f>SUM(G8:G11)</f>
        <v>6</v>
      </c>
      <c r="H12" s="88">
        <f>SUM(H8:H11)</f>
        <v>6</v>
      </c>
      <c r="I12" s="395" t="s">
        <v>259</v>
      </c>
      <c r="J12" s="396"/>
      <c r="K12" s="396"/>
      <c r="L12" s="87">
        <f>SUM(L8:L11)</f>
        <v>3</v>
      </c>
      <c r="M12" s="87">
        <f>SUM(M8:M11)</f>
        <v>3</v>
      </c>
      <c r="N12" s="87">
        <f>SUM(N8:N11)</f>
        <v>3</v>
      </c>
      <c r="O12" s="88">
        <f>SUM(O8:O11)</f>
        <v>3</v>
      </c>
      <c r="P12" s="397" t="s">
        <v>259</v>
      </c>
      <c r="Q12" s="398"/>
      <c r="R12" s="398"/>
      <c r="S12" s="89">
        <f>SUM(S8:S11)</f>
        <v>3</v>
      </c>
      <c r="T12" s="89">
        <f>SUM(T8:T11)</f>
        <v>3</v>
      </c>
      <c r="U12" s="89">
        <f>SUM(U8:U11)</f>
        <v>0</v>
      </c>
      <c r="V12" s="90">
        <f>SUM(V8:V11)</f>
        <v>0</v>
      </c>
      <c r="W12" s="395" t="s">
        <v>259</v>
      </c>
      <c r="X12" s="396"/>
      <c r="Y12" s="396"/>
      <c r="Z12" s="87">
        <f>SUM(Z8:Z11)</f>
        <v>0</v>
      </c>
      <c r="AA12" s="87">
        <f>SUM(AA8:AA11)</f>
        <v>0</v>
      </c>
      <c r="AB12" s="87">
        <f>SUM(AB8:AB11)</f>
        <v>0</v>
      </c>
      <c r="AC12" s="88">
        <f>SUM(AC8:AC11)</f>
        <v>0</v>
      </c>
      <c r="AD12" s="370"/>
      <c r="AE12" s="343"/>
    </row>
    <row r="13" spans="1:31" ht="15.75">
      <c r="A13" s="381" t="s">
        <v>260</v>
      </c>
      <c r="B13" s="385"/>
      <c r="C13" s="386"/>
      <c r="D13" s="91"/>
      <c r="E13" s="92"/>
      <c r="F13" s="92"/>
      <c r="G13" s="92"/>
      <c r="H13" s="93"/>
      <c r="I13" s="387" t="s">
        <v>261</v>
      </c>
      <c r="J13" s="388"/>
      <c r="K13" s="92">
        <v>6</v>
      </c>
      <c r="L13" s="92">
        <v>1</v>
      </c>
      <c r="M13" s="92">
        <v>1</v>
      </c>
      <c r="N13" s="92"/>
      <c r="O13" s="93"/>
      <c r="P13" s="389" t="s">
        <v>262</v>
      </c>
      <c r="Q13" s="390"/>
      <c r="R13" s="147">
        <v>6</v>
      </c>
      <c r="S13" s="147">
        <v>2</v>
      </c>
      <c r="T13" s="147">
        <v>2</v>
      </c>
      <c r="U13" s="147"/>
      <c r="V13" s="148"/>
      <c r="W13" s="373"/>
      <c r="X13" s="374"/>
      <c r="Y13" s="94"/>
      <c r="Z13" s="92"/>
      <c r="AA13" s="92"/>
      <c r="AB13" s="92"/>
      <c r="AC13" s="95"/>
      <c r="AD13" s="369">
        <f>L21+N21+S21+U21</f>
        <v>6</v>
      </c>
      <c r="AE13" s="356">
        <f>M21+O21+T21+V21</f>
        <v>6</v>
      </c>
    </row>
    <row r="14" spans="1:31" ht="15.75">
      <c r="A14" s="382"/>
      <c r="B14" s="96"/>
      <c r="C14" s="97"/>
      <c r="D14" s="98"/>
      <c r="E14" s="99"/>
      <c r="F14" s="99"/>
      <c r="G14" s="99"/>
      <c r="H14" s="100"/>
      <c r="I14" s="359" t="s">
        <v>263</v>
      </c>
      <c r="J14" s="360"/>
      <c r="K14" s="99">
        <v>6</v>
      </c>
      <c r="L14" s="99"/>
      <c r="M14" s="99"/>
      <c r="N14" s="99">
        <v>1</v>
      </c>
      <c r="O14" s="100">
        <v>1</v>
      </c>
      <c r="P14" s="309" t="s">
        <v>264</v>
      </c>
      <c r="Q14" s="310"/>
      <c r="R14" s="47">
        <v>6</v>
      </c>
      <c r="S14" s="47"/>
      <c r="T14" s="47"/>
      <c r="U14" s="47">
        <v>2</v>
      </c>
      <c r="V14" s="149">
        <v>2</v>
      </c>
      <c r="W14" s="96"/>
      <c r="X14" s="97"/>
      <c r="Y14" s="98"/>
      <c r="Z14" s="99"/>
      <c r="AA14" s="99"/>
      <c r="AB14" s="99"/>
      <c r="AC14" s="101"/>
      <c r="AD14" s="370"/>
      <c r="AE14" s="357"/>
    </row>
    <row r="15" spans="1:31" ht="15.75">
      <c r="A15" s="382"/>
      <c r="B15" s="102"/>
      <c r="C15" s="103"/>
      <c r="D15" s="104"/>
      <c r="E15" s="105"/>
      <c r="F15" s="105"/>
      <c r="G15" s="105"/>
      <c r="H15" s="106"/>
      <c r="I15" s="361" t="s">
        <v>265</v>
      </c>
      <c r="J15" s="362"/>
      <c r="K15" s="107">
        <v>6</v>
      </c>
      <c r="L15" s="107">
        <v>1</v>
      </c>
      <c r="M15" s="108">
        <v>1</v>
      </c>
      <c r="N15" s="109"/>
      <c r="O15" s="110"/>
      <c r="P15" s="111"/>
      <c r="Q15" s="112"/>
      <c r="R15" s="113"/>
      <c r="S15" s="107"/>
      <c r="T15" s="107"/>
      <c r="U15" s="107"/>
      <c r="V15" s="114"/>
      <c r="W15" s="111"/>
      <c r="X15" s="112"/>
      <c r="Y15" s="113"/>
      <c r="Z15" s="107"/>
      <c r="AA15" s="107"/>
      <c r="AB15" s="107"/>
      <c r="AC15" s="115"/>
      <c r="AD15" s="370"/>
      <c r="AE15" s="357"/>
    </row>
    <row r="16" spans="1:31" ht="15.75">
      <c r="A16" s="382"/>
      <c r="B16" s="326"/>
      <c r="C16" s="336"/>
      <c r="D16" s="116"/>
      <c r="E16" s="87"/>
      <c r="F16" s="87"/>
      <c r="G16" s="87"/>
      <c r="H16" s="117"/>
      <c r="I16" s="375" t="s">
        <v>266</v>
      </c>
      <c r="J16" s="376"/>
      <c r="K16" s="118">
        <v>6</v>
      </c>
      <c r="L16" s="119"/>
      <c r="M16" s="118"/>
      <c r="N16" s="120">
        <v>1</v>
      </c>
      <c r="O16" s="121">
        <v>1</v>
      </c>
      <c r="P16" s="122"/>
      <c r="Q16" s="103"/>
      <c r="R16" s="104"/>
      <c r="S16" s="105"/>
      <c r="T16" s="105"/>
      <c r="U16" s="105"/>
      <c r="V16" s="106"/>
      <c r="W16" s="102"/>
      <c r="X16" s="103"/>
      <c r="Y16" s="104"/>
      <c r="Z16" s="105"/>
      <c r="AA16" s="105"/>
      <c r="AB16" s="105"/>
      <c r="AC16" s="123"/>
      <c r="AD16" s="370"/>
      <c r="AE16" s="357"/>
    </row>
    <row r="17" spans="1:31" ht="15.75">
      <c r="A17" s="382"/>
      <c r="B17" s="326"/>
      <c r="C17" s="336"/>
      <c r="D17" s="124"/>
      <c r="E17" s="83"/>
      <c r="F17" s="83"/>
      <c r="G17" s="83"/>
      <c r="H17" s="83"/>
      <c r="I17" s="328" t="s">
        <v>267</v>
      </c>
      <c r="J17" s="336"/>
      <c r="K17" s="87">
        <v>6</v>
      </c>
      <c r="L17" s="87">
        <v>2</v>
      </c>
      <c r="M17" s="87">
        <v>2</v>
      </c>
      <c r="N17" s="125"/>
      <c r="O17" s="126"/>
      <c r="P17" s="377"/>
      <c r="Q17" s="336"/>
      <c r="R17" s="124"/>
      <c r="S17" s="83"/>
      <c r="T17" s="83"/>
      <c r="U17" s="83"/>
      <c r="V17" s="127"/>
      <c r="W17" s="328"/>
      <c r="X17" s="336"/>
      <c r="Y17" s="124"/>
      <c r="Z17" s="83"/>
      <c r="AA17" s="83"/>
      <c r="AB17" s="83"/>
      <c r="AC17" s="127"/>
      <c r="AD17" s="370"/>
      <c r="AE17" s="357"/>
    </row>
    <row r="18" spans="1:31" ht="15.75">
      <c r="A18" s="382"/>
      <c r="B18" s="326"/>
      <c r="C18" s="336"/>
      <c r="D18" s="124"/>
      <c r="E18" s="83"/>
      <c r="F18" s="83"/>
      <c r="G18" s="83"/>
      <c r="H18" s="83"/>
      <c r="I18" s="328" t="s">
        <v>268</v>
      </c>
      <c r="J18" s="336"/>
      <c r="K18" s="87">
        <v>6</v>
      </c>
      <c r="L18" s="87"/>
      <c r="M18" s="87"/>
      <c r="N18" s="87">
        <v>2</v>
      </c>
      <c r="O18" s="88">
        <v>2</v>
      </c>
      <c r="P18" s="377"/>
      <c r="Q18" s="336"/>
      <c r="R18" s="124"/>
      <c r="S18" s="83"/>
      <c r="T18" s="83"/>
      <c r="U18" s="83"/>
      <c r="V18" s="127"/>
      <c r="W18" s="441"/>
      <c r="X18" s="442"/>
      <c r="Y18" s="124"/>
      <c r="Z18" s="83"/>
      <c r="AA18" s="83"/>
      <c r="AB18" s="83"/>
      <c r="AC18" s="127"/>
      <c r="AD18" s="370"/>
      <c r="AE18" s="357"/>
    </row>
    <row r="19" spans="1:31" ht="15.75">
      <c r="A19" s="383"/>
      <c r="B19" s="328"/>
      <c r="C19" s="336"/>
      <c r="D19" s="124"/>
      <c r="E19" s="83"/>
      <c r="F19" s="83"/>
      <c r="G19" s="83"/>
      <c r="H19" s="127"/>
      <c r="I19" s="328" t="s">
        <v>269</v>
      </c>
      <c r="J19" s="336"/>
      <c r="K19" s="83">
        <v>6</v>
      </c>
      <c r="L19" s="83">
        <v>2</v>
      </c>
      <c r="M19" s="83">
        <v>2</v>
      </c>
      <c r="N19" s="128"/>
      <c r="O19" s="129"/>
      <c r="P19" s="439"/>
      <c r="Q19" s="440"/>
      <c r="R19" s="124"/>
      <c r="S19" s="83"/>
      <c r="T19" s="83"/>
      <c r="U19" s="83"/>
      <c r="V19" s="127"/>
      <c r="W19" s="443"/>
      <c r="X19" s="328"/>
      <c r="Y19" s="116"/>
      <c r="Z19" s="83"/>
      <c r="AA19" s="83"/>
      <c r="AB19" s="83"/>
      <c r="AC19" s="84"/>
      <c r="AD19" s="371"/>
      <c r="AE19" s="357"/>
    </row>
    <row r="20" spans="1:31" ht="15.75">
      <c r="A20" s="383"/>
      <c r="B20" s="328"/>
      <c r="C20" s="336"/>
      <c r="D20" s="124"/>
      <c r="E20" s="83"/>
      <c r="F20" s="83"/>
      <c r="G20" s="83"/>
      <c r="H20" s="127"/>
      <c r="I20" s="328" t="s">
        <v>270</v>
      </c>
      <c r="J20" s="336"/>
      <c r="K20" s="130">
        <v>6</v>
      </c>
      <c r="L20" s="83"/>
      <c r="M20" s="83"/>
      <c r="N20" s="84">
        <v>2</v>
      </c>
      <c r="O20" s="131">
        <v>2</v>
      </c>
      <c r="P20" s="328"/>
      <c r="Q20" s="336"/>
      <c r="R20" s="124"/>
      <c r="S20" s="83"/>
      <c r="T20" s="83"/>
      <c r="U20" s="83"/>
      <c r="V20" s="127"/>
      <c r="W20" s="354"/>
      <c r="X20" s="355"/>
      <c r="Y20" s="132"/>
      <c r="Z20" s="133"/>
      <c r="AA20" s="83"/>
      <c r="AB20" s="83"/>
      <c r="AC20" s="84"/>
      <c r="AD20" s="371"/>
      <c r="AE20" s="357"/>
    </row>
    <row r="21" spans="1:31" ht="16.5" thickBot="1">
      <c r="A21" s="384"/>
      <c r="B21" s="363" t="s">
        <v>271</v>
      </c>
      <c r="C21" s="363"/>
      <c r="D21" s="364"/>
      <c r="E21" s="134">
        <v>0</v>
      </c>
      <c r="F21" s="134">
        <v>0</v>
      </c>
      <c r="G21" s="134">
        <v>0</v>
      </c>
      <c r="H21" s="135">
        <v>0</v>
      </c>
      <c r="I21" s="365" t="s">
        <v>271</v>
      </c>
      <c r="J21" s="365"/>
      <c r="K21" s="365"/>
      <c r="L21" s="136">
        <f>L13</f>
        <v>1</v>
      </c>
      <c r="M21" s="136">
        <f>M13</f>
        <v>1</v>
      </c>
      <c r="N21" s="136">
        <f>N14</f>
        <v>1</v>
      </c>
      <c r="O21" s="136">
        <f>O14</f>
        <v>1</v>
      </c>
      <c r="P21" s="391" t="s">
        <v>271</v>
      </c>
      <c r="Q21" s="363"/>
      <c r="R21" s="364"/>
      <c r="S21" s="134">
        <f>S13</f>
        <v>2</v>
      </c>
      <c r="T21" s="134">
        <f>T13</f>
        <v>2</v>
      </c>
      <c r="U21" s="134">
        <f>U14</f>
        <v>2</v>
      </c>
      <c r="V21" s="134">
        <f>V14</f>
        <v>2</v>
      </c>
      <c r="W21" s="366" t="s">
        <v>271</v>
      </c>
      <c r="X21" s="367"/>
      <c r="Y21" s="368"/>
      <c r="Z21" s="134">
        <v>0</v>
      </c>
      <c r="AA21" s="134">
        <v>0</v>
      </c>
      <c r="AB21" s="134">
        <v>0</v>
      </c>
      <c r="AC21" s="137">
        <v>0</v>
      </c>
      <c r="AD21" s="372"/>
      <c r="AE21" s="358"/>
    </row>
    <row r="22" spans="1:31" ht="15.75">
      <c r="A22" s="345" t="s">
        <v>272</v>
      </c>
      <c r="B22" s="347" t="s">
        <v>91</v>
      </c>
      <c r="C22" s="348"/>
      <c r="D22" s="77">
        <v>2</v>
      </c>
      <c r="E22" s="77">
        <v>2</v>
      </c>
      <c r="F22" s="77">
        <v>2</v>
      </c>
      <c r="G22" s="77"/>
      <c r="H22" s="78"/>
      <c r="I22" s="349" t="s">
        <v>93</v>
      </c>
      <c r="J22" s="350"/>
      <c r="K22" s="138">
        <v>2</v>
      </c>
      <c r="L22" s="138">
        <v>3</v>
      </c>
      <c r="M22" s="138">
        <v>3</v>
      </c>
      <c r="N22" s="138"/>
      <c r="O22" s="139"/>
      <c r="P22" s="351" t="s">
        <v>95</v>
      </c>
      <c r="Q22" s="352"/>
      <c r="R22" s="77">
        <v>2</v>
      </c>
      <c r="S22" s="77">
        <v>3</v>
      </c>
      <c r="T22" s="77">
        <v>3</v>
      </c>
      <c r="U22" s="140"/>
      <c r="V22" s="141"/>
      <c r="W22" s="353"/>
      <c r="X22" s="348"/>
      <c r="Y22" s="77"/>
      <c r="Z22" s="77"/>
      <c r="AA22" s="77"/>
      <c r="AB22" s="77"/>
      <c r="AC22" s="78"/>
      <c r="AD22" s="340">
        <f>E29+G29+L29+N29+S29+U29+Z29+AB29</f>
        <v>45</v>
      </c>
      <c r="AE22" s="343">
        <f>F29+H29+M29+O29+T29+V29+AA29+AC29</f>
        <v>45</v>
      </c>
    </row>
    <row r="23" spans="1:31" ht="15.75">
      <c r="A23" s="346"/>
      <c r="B23" s="326" t="s">
        <v>83</v>
      </c>
      <c r="C23" s="336"/>
      <c r="D23" s="83">
        <v>2</v>
      </c>
      <c r="E23" s="83">
        <v>2</v>
      </c>
      <c r="F23" s="83">
        <v>2</v>
      </c>
      <c r="G23" s="83"/>
      <c r="H23" s="84"/>
      <c r="I23" s="328" t="s">
        <v>86</v>
      </c>
      <c r="J23" s="336"/>
      <c r="K23" s="83">
        <v>2</v>
      </c>
      <c r="L23" s="83">
        <v>2</v>
      </c>
      <c r="M23" s="83">
        <v>2</v>
      </c>
      <c r="N23" s="83"/>
      <c r="O23" s="84"/>
      <c r="P23" s="329" t="s">
        <v>96</v>
      </c>
      <c r="Q23" s="337"/>
      <c r="R23" s="83">
        <v>2</v>
      </c>
      <c r="S23" s="83">
        <v>3</v>
      </c>
      <c r="T23" s="83">
        <v>3</v>
      </c>
      <c r="U23" s="80"/>
      <c r="V23" s="82"/>
      <c r="W23" s="328"/>
      <c r="X23" s="336"/>
      <c r="Y23" s="83"/>
      <c r="Z23" s="83"/>
      <c r="AA23" s="83"/>
      <c r="AB23" s="83"/>
      <c r="AC23" s="84"/>
      <c r="AD23" s="340"/>
      <c r="AE23" s="343"/>
    </row>
    <row r="24" spans="1:31" ht="15.75">
      <c r="A24" s="346"/>
      <c r="B24" s="338" t="s">
        <v>273</v>
      </c>
      <c r="C24" s="342"/>
      <c r="D24" s="162">
        <v>2</v>
      </c>
      <c r="E24" s="162"/>
      <c r="F24" s="162"/>
      <c r="G24" s="156">
        <v>3</v>
      </c>
      <c r="H24" s="159">
        <v>3</v>
      </c>
      <c r="I24" s="328" t="s">
        <v>87</v>
      </c>
      <c r="J24" s="336"/>
      <c r="K24" s="83">
        <v>2</v>
      </c>
      <c r="L24" s="83">
        <v>2</v>
      </c>
      <c r="M24" s="83">
        <v>2</v>
      </c>
      <c r="N24" s="83"/>
      <c r="O24" s="84"/>
      <c r="P24" s="329" t="s">
        <v>274</v>
      </c>
      <c r="Q24" s="337"/>
      <c r="R24" s="83">
        <v>2</v>
      </c>
      <c r="S24" s="83">
        <v>2</v>
      </c>
      <c r="T24" s="83">
        <v>2</v>
      </c>
      <c r="U24" s="83"/>
      <c r="V24" s="84"/>
      <c r="W24" s="328"/>
      <c r="X24" s="336"/>
      <c r="Y24" s="83"/>
      <c r="Z24" s="83"/>
      <c r="AA24" s="87"/>
      <c r="AB24" s="83"/>
      <c r="AC24" s="84"/>
      <c r="AD24" s="340"/>
      <c r="AE24" s="343"/>
    </row>
    <row r="25" spans="1:31" ht="15.75">
      <c r="A25" s="346"/>
      <c r="B25" s="338" t="s">
        <v>92</v>
      </c>
      <c r="C25" s="342"/>
      <c r="D25" s="162">
        <v>2</v>
      </c>
      <c r="E25" s="162"/>
      <c r="F25" s="162"/>
      <c r="G25" s="156">
        <v>2</v>
      </c>
      <c r="H25" s="159">
        <v>2</v>
      </c>
      <c r="I25" s="328" t="s">
        <v>88</v>
      </c>
      <c r="J25" s="336"/>
      <c r="K25" s="83">
        <v>2</v>
      </c>
      <c r="L25" s="83"/>
      <c r="M25" s="83"/>
      <c r="N25" s="83">
        <v>2</v>
      </c>
      <c r="O25" s="84">
        <v>2</v>
      </c>
      <c r="P25" s="329" t="s">
        <v>90</v>
      </c>
      <c r="Q25" s="337"/>
      <c r="R25" s="83">
        <v>2</v>
      </c>
      <c r="S25" s="83"/>
      <c r="T25" s="83"/>
      <c r="U25" s="83">
        <v>3</v>
      </c>
      <c r="V25" s="84">
        <v>3</v>
      </c>
      <c r="W25" s="331"/>
      <c r="X25" s="332"/>
      <c r="Y25" s="142"/>
      <c r="Z25" s="127"/>
      <c r="AA25" s="109"/>
      <c r="AB25" s="81"/>
      <c r="AC25" s="82"/>
      <c r="AD25" s="340"/>
      <c r="AE25" s="343"/>
    </row>
    <row r="26" spans="1:31" ht="15.75">
      <c r="A26" s="346"/>
      <c r="B26" s="338" t="s">
        <v>85</v>
      </c>
      <c r="C26" s="342"/>
      <c r="D26" s="162">
        <v>2</v>
      </c>
      <c r="E26" s="162"/>
      <c r="F26" s="162"/>
      <c r="G26" s="156">
        <v>2</v>
      </c>
      <c r="H26" s="159">
        <v>2</v>
      </c>
      <c r="I26" s="328" t="s">
        <v>89</v>
      </c>
      <c r="J26" s="336"/>
      <c r="K26" s="83">
        <v>2</v>
      </c>
      <c r="L26" s="83"/>
      <c r="M26" s="83"/>
      <c r="N26" s="83">
        <v>2</v>
      </c>
      <c r="O26" s="84">
        <v>2</v>
      </c>
      <c r="P26" s="329" t="s">
        <v>197</v>
      </c>
      <c r="Q26" s="337"/>
      <c r="R26" s="83">
        <v>2</v>
      </c>
      <c r="S26" s="83"/>
      <c r="T26" s="83"/>
      <c r="U26" s="83">
        <v>3</v>
      </c>
      <c r="V26" s="84">
        <v>3</v>
      </c>
      <c r="W26" s="331"/>
      <c r="X26" s="332"/>
      <c r="Y26" s="142"/>
      <c r="Z26" s="83"/>
      <c r="AA26" s="77"/>
      <c r="AB26" s="80"/>
      <c r="AC26" s="82"/>
      <c r="AD26" s="340"/>
      <c r="AE26" s="343"/>
    </row>
    <row r="27" spans="1:31" ht="15.75">
      <c r="A27" s="346"/>
      <c r="B27" s="338" t="s">
        <v>84</v>
      </c>
      <c r="C27" s="339"/>
      <c r="D27" s="162">
        <v>2</v>
      </c>
      <c r="E27" s="162"/>
      <c r="F27" s="162"/>
      <c r="G27" s="156">
        <v>2</v>
      </c>
      <c r="H27" s="159">
        <v>2</v>
      </c>
      <c r="I27" s="328" t="s">
        <v>94</v>
      </c>
      <c r="J27" s="327"/>
      <c r="K27" s="83">
        <v>2</v>
      </c>
      <c r="L27" s="83"/>
      <c r="M27" s="83"/>
      <c r="N27" s="83">
        <v>3</v>
      </c>
      <c r="O27" s="84">
        <v>3</v>
      </c>
      <c r="P27" s="329" t="s">
        <v>275</v>
      </c>
      <c r="Q27" s="330"/>
      <c r="R27" s="83">
        <v>2</v>
      </c>
      <c r="S27" s="83"/>
      <c r="T27" s="83"/>
      <c r="U27" s="83">
        <v>2</v>
      </c>
      <c r="V27" s="84">
        <v>2</v>
      </c>
      <c r="W27" s="331"/>
      <c r="X27" s="332"/>
      <c r="Y27" s="142"/>
      <c r="Z27" s="83"/>
      <c r="AA27" s="83"/>
      <c r="AB27" s="80"/>
      <c r="AC27" s="82"/>
      <c r="AD27" s="340"/>
      <c r="AE27" s="343"/>
    </row>
    <row r="28" spans="1:31" ht="15.75">
      <c r="A28" s="346"/>
      <c r="B28" s="326"/>
      <c r="C28" s="327"/>
      <c r="D28" s="83"/>
      <c r="E28" s="83"/>
      <c r="F28" s="83"/>
      <c r="G28" s="80"/>
      <c r="H28" s="82"/>
      <c r="I28" s="328" t="s">
        <v>276</v>
      </c>
      <c r="J28" s="327"/>
      <c r="K28" s="83">
        <v>2</v>
      </c>
      <c r="L28" s="83"/>
      <c r="M28" s="83"/>
      <c r="N28" s="83">
        <v>2</v>
      </c>
      <c r="O28" s="84">
        <v>2</v>
      </c>
      <c r="P28" s="329"/>
      <c r="Q28" s="330"/>
      <c r="R28" s="83"/>
      <c r="S28" s="83"/>
      <c r="T28" s="83"/>
      <c r="U28" s="83"/>
      <c r="V28" s="84"/>
      <c r="W28" s="331"/>
      <c r="X28" s="332"/>
      <c r="Y28" s="142"/>
      <c r="Z28" s="83"/>
      <c r="AA28" s="83"/>
      <c r="AB28" s="80"/>
      <c r="AC28" s="82"/>
      <c r="AD28" s="340"/>
      <c r="AE28" s="343"/>
    </row>
    <row r="29" spans="1:31" ht="16.5" thickBot="1">
      <c r="A29" s="346"/>
      <c r="B29" s="333" t="s">
        <v>277</v>
      </c>
      <c r="C29" s="333"/>
      <c r="D29" s="334"/>
      <c r="E29" s="89">
        <f>SUM(E22:E28)</f>
        <v>4</v>
      </c>
      <c r="F29" s="89">
        <f>SUM(F22:F28)</f>
        <v>4</v>
      </c>
      <c r="G29" s="89">
        <f>SUM(G22:G28)</f>
        <v>9</v>
      </c>
      <c r="H29" s="90">
        <f>SUM(H22:H28)</f>
        <v>9</v>
      </c>
      <c r="I29" s="335" t="s">
        <v>277</v>
      </c>
      <c r="J29" s="333"/>
      <c r="K29" s="334"/>
      <c r="L29" s="89">
        <f>SUM(L22:L28)</f>
        <v>7</v>
      </c>
      <c r="M29" s="89">
        <f>SUM(M22:M28)</f>
        <v>7</v>
      </c>
      <c r="N29" s="89">
        <f>SUM(N22:N28)</f>
        <v>9</v>
      </c>
      <c r="O29" s="90">
        <f>SUM(O22:O28)</f>
        <v>9</v>
      </c>
      <c r="P29" s="335" t="s">
        <v>277</v>
      </c>
      <c r="Q29" s="333"/>
      <c r="R29" s="334"/>
      <c r="S29" s="89">
        <f>SUM(S22:S28)</f>
        <v>8</v>
      </c>
      <c r="T29" s="89">
        <f>SUM(T22:T28)</f>
        <v>8</v>
      </c>
      <c r="U29" s="89">
        <f>SUM(U22:U28)</f>
        <v>8</v>
      </c>
      <c r="V29" s="90">
        <f>SUM(V22:V28)</f>
        <v>8</v>
      </c>
      <c r="W29" s="335" t="s">
        <v>277</v>
      </c>
      <c r="X29" s="333"/>
      <c r="Y29" s="334"/>
      <c r="Z29" s="89">
        <f>SUM(Z22:Z28)</f>
        <v>0</v>
      </c>
      <c r="AA29" s="89">
        <f>SUM(AA22:AA28)</f>
        <v>0</v>
      </c>
      <c r="AB29" s="89">
        <f>SUM(AB22:AB28)</f>
        <v>0</v>
      </c>
      <c r="AC29" s="90">
        <f>SUM(AC22:AC28)</f>
        <v>0</v>
      </c>
      <c r="AD29" s="341"/>
      <c r="AE29" s="344"/>
    </row>
    <row r="30" spans="1:31" s="15" customFormat="1" ht="16.5" customHeight="1">
      <c r="A30" s="322" t="s">
        <v>278</v>
      </c>
      <c r="B30" s="324" t="s">
        <v>279</v>
      </c>
      <c r="C30" s="325"/>
      <c r="D30" s="50">
        <v>3</v>
      </c>
      <c r="E30" s="50">
        <v>2</v>
      </c>
      <c r="F30" s="50">
        <v>2</v>
      </c>
      <c r="G30" s="50"/>
      <c r="H30" s="51"/>
      <c r="I30" s="324" t="s">
        <v>280</v>
      </c>
      <c r="J30" s="325"/>
      <c r="K30" s="50">
        <v>3</v>
      </c>
      <c r="L30" s="50">
        <v>2</v>
      </c>
      <c r="M30" s="50">
        <v>2</v>
      </c>
      <c r="N30" s="50"/>
      <c r="O30" s="51"/>
      <c r="P30" s="324" t="s">
        <v>281</v>
      </c>
      <c r="Q30" s="325"/>
      <c r="R30" s="50">
        <v>3</v>
      </c>
      <c r="S30" s="50">
        <v>2</v>
      </c>
      <c r="T30" s="50">
        <v>2</v>
      </c>
      <c r="U30" s="50"/>
      <c r="V30" s="51"/>
      <c r="W30" s="324" t="s">
        <v>282</v>
      </c>
      <c r="X30" s="325"/>
      <c r="Y30" s="50">
        <v>3</v>
      </c>
      <c r="Z30" s="50">
        <v>2</v>
      </c>
      <c r="AA30" s="50">
        <v>2</v>
      </c>
      <c r="AB30" s="50"/>
      <c r="AC30" s="51"/>
      <c r="AD30" s="318">
        <f>E47+G47+L47+N47+S47+U47+Z47+AB47</f>
        <v>34</v>
      </c>
      <c r="AE30" s="320">
        <f>F47+H47+M47+O47+T47+V47+AA47+AC47</f>
        <v>34</v>
      </c>
    </row>
    <row r="31" spans="1:31" s="15" customFormat="1" ht="15.75">
      <c r="A31" s="323"/>
      <c r="B31" s="309" t="s">
        <v>283</v>
      </c>
      <c r="C31" s="310"/>
      <c r="D31" s="47">
        <v>3</v>
      </c>
      <c r="E31" s="47">
        <v>2</v>
      </c>
      <c r="F31" s="47">
        <v>2</v>
      </c>
      <c r="G31" s="47"/>
      <c r="H31" s="48"/>
      <c r="I31" s="309" t="s">
        <v>284</v>
      </c>
      <c r="J31" s="310"/>
      <c r="K31" s="47">
        <v>3</v>
      </c>
      <c r="L31" s="47">
        <v>2</v>
      </c>
      <c r="M31" s="47">
        <v>2</v>
      </c>
      <c r="N31" s="47"/>
      <c r="O31" s="48"/>
      <c r="P31" s="309" t="s">
        <v>285</v>
      </c>
      <c r="Q31" s="310"/>
      <c r="R31" s="47">
        <v>3</v>
      </c>
      <c r="S31" s="47">
        <v>2</v>
      </c>
      <c r="T31" s="47">
        <v>2</v>
      </c>
      <c r="U31" s="47"/>
      <c r="V31" s="48"/>
      <c r="W31" s="309" t="s">
        <v>286</v>
      </c>
      <c r="X31" s="310"/>
      <c r="Y31" s="47">
        <v>3</v>
      </c>
      <c r="Z31" s="47">
        <v>2</v>
      </c>
      <c r="AA31" s="47">
        <v>2</v>
      </c>
      <c r="AB31" s="47"/>
      <c r="AC31" s="48"/>
      <c r="AD31" s="319"/>
      <c r="AE31" s="321"/>
    </row>
    <row r="32" spans="1:31" s="15" customFormat="1" ht="15.75">
      <c r="A32" s="323"/>
      <c r="B32" s="309" t="s">
        <v>287</v>
      </c>
      <c r="C32" s="310"/>
      <c r="D32" s="47">
        <v>3</v>
      </c>
      <c r="E32" s="47">
        <v>2</v>
      </c>
      <c r="F32" s="47">
        <v>2</v>
      </c>
      <c r="G32" s="47"/>
      <c r="H32" s="48"/>
      <c r="I32" s="309" t="s">
        <v>288</v>
      </c>
      <c r="J32" s="310"/>
      <c r="K32" s="47">
        <v>3</v>
      </c>
      <c r="L32" s="47">
        <v>2</v>
      </c>
      <c r="M32" s="47">
        <v>2</v>
      </c>
      <c r="N32" s="47"/>
      <c r="O32" s="48"/>
      <c r="P32" s="309" t="s">
        <v>289</v>
      </c>
      <c r="Q32" s="310"/>
      <c r="R32" s="47">
        <v>3</v>
      </c>
      <c r="S32" s="47">
        <v>2</v>
      </c>
      <c r="T32" s="47">
        <v>2</v>
      </c>
      <c r="U32" s="47"/>
      <c r="V32" s="48"/>
      <c r="W32" s="309" t="s">
        <v>290</v>
      </c>
      <c r="X32" s="310"/>
      <c r="Y32" s="47">
        <v>3</v>
      </c>
      <c r="Z32" s="47">
        <v>2</v>
      </c>
      <c r="AA32" s="47">
        <v>2</v>
      </c>
      <c r="AB32" s="47"/>
      <c r="AC32" s="48"/>
      <c r="AD32" s="319"/>
      <c r="AE32" s="321"/>
    </row>
    <row r="33" spans="1:31" s="15" customFormat="1" ht="15.75">
      <c r="A33" s="323"/>
      <c r="B33" s="309" t="s">
        <v>291</v>
      </c>
      <c r="C33" s="310"/>
      <c r="D33" s="47">
        <v>3</v>
      </c>
      <c r="E33" s="47">
        <v>2</v>
      </c>
      <c r="F33" s="47">
        <v>2</v>
      </c>
      <c r="G33" s="47"/>
      <c r="H33" s="48"/>
      <c r="I33" s="309" t="s">
        <v>292</v>
      </c>
      <c r="J33" s="310"/>
      <c r="K33" s="47">
        <v>3</v>
      </c>
      <c r="L33" s="47">
        <v>2</v>
      </c>
      <c r="M33" s="47">
        <v>2</v>
      </c>
      <c r="N33" s="47"/>
      <c r="O33" s="48"/>
      <c r="P33" s="309" t="s">
        <v>293</v>
      </c>
      <c r="Q33" s="310"/>
      <c r="R33" s="47">
        <v>3</v>
      </c>
      <c r="S33" s="47">
        <v>2</v>
      </c>
      <c r="T33" s="47">
        <v>2</v>
      </c>
      <c r="U33" s="47"/>
      <c r="V33" s="48"/>
      <c r="W33" s="309" t="s">
        <v>294</v>
      </c>
      <c r="X33" s="310"/>
      <c r="Y33" s="47">
        <v>3</v>
      </c>
      <c r="Z33" s="47">
        <v>2</v>
      </c>
      <c r="AA33" s="47">
        <v>2</v>
      </c>
      <c r="AB33" s="47"/>
      <c r="AC33" s="48"/>
      <c r="AD33" s="319"/>
      <c r="AE33" s="321"/>
    </row>
    <row r="34" spans="1:31" s="15" customFormat="1" ht="15.75">
      <c r="A34" s="323"/>
      <c r="B34" s="309" t="s">
        <v>295</v>
      </c>
      <c r="C34" s="310"/>
      <c r="D34" s="47">
        <v>3</v>
      </c>
      <c r="E34" s="47">
        <v>2</v>
      </c>
      <c r="F34" s="47">
        <v>2</v>
      </c>
      <c r="G34" s="47"/>
      <c r="H34" s="48"/>
      <c r="I34" s="309" t="s">
        <v>296</v>
      </c>
      <c r="J34" s="310"/>
      <c r="K34" s="47">
        <v>3</v>
      </c>
      <c r="L34" s="47">
        <v>2</v>
      </c>
      <c r="M34" s="47">
        <v>2</v>
      </c>
      <c r="N34" s="47"/>
      <c r="O34" s="48"/>
      <c r="P34" s="309" t="s">
        <v>339</v>
      </c>
      <c r="Q34" s="310"/>
      <c r="R34" s="47">
        <v>3</v>
      </c>
      <c r="S34" s="47"/>
      <c r="T34" s="47"/>
      <c r="U34" s="47">
        <v>2</v>
      </c>
      <c r="V34" s="48">
        <v>2</v>
      </c>
      <c r="W34" s="309" t="s">
        <v>297</v>
      </c>
      <c r="X34" s="310"/>
      <c r="Y34" s="47">
        <v>3</v>
      </c>
      <c r="Z34" s="47">
        <v>2</v>
      </c>
      <c r="AA34" s="47">
        <v>2</v>
      </c>
      <c r="AB34" s="47"/>
      <c r="AC34" s="48"/>
      <c r="AD34" s="319"/>
      <c r="AE34" s="321"/>
    </row>
    <row r="35" spans="1:31" s="15" customFormat="1" ht="15.75">
      <c r="A35" s="323"/>
      <c r="B35" s="309" t="s">
        <v>298</v>
      </c>
      <c r="C35" s="310"/>
      <c r="D35" s="47">
        <v>3</v>
      </c>
      <c r="E35" s="47">
        <v>2</v>
      </c>
      <c r="F35" s="47">
        <v>2</v>
      </c>
      <c r="G35" s="47"/>
      <c r="H35" s="48"/>
      <c r="I35" s="309" t="s">
        <v>299</v>
      </c>
      <c r="J35" s="310"/>
      <c r="K35" s="47">
        <v>3</v>
      </c>
      <c r="L35" s="47">
        <v>2</v>
      </c>
      <c r="M35" s="47">
        <v>2</v>
      </c>
      <c r="N35" s="47"/>
      <c r="O35" s="48"/>
      <c r="P35" s="309" t="s">
        <v>300</v>
      </c>
      <c r="Q35" s="310"/>
      <c r="R35" s="47">
        <v>3</v>
      </c>
      <c r="S35" s="47"/>
      <c r="T35" s="47"/>
      <c r="U35" s="47">
        <v>2</v>
      </c>
      <c r="V35" s="48">
        <v>2</v>
      </c>
      <c r="W35" s="309" t="s">
        <v>301</v>
      </c>
      <c r="X35" s="310"/>
      <c r="Y35" s="47">
        <v>3</v>
      </c>
      <c r="Z35" s="47">
        <v>2</v>
      </c>
      <c r="AA35" s="47">
        <v>2</v>
      </c>
      <c r="AB35" s="47"/>
      <c r="AC35" s="48"/>
      <c r="AD35" s="319"/>
      <c r="AE35" s="321"/>
    </row>
    <row r="36" spans="1:31" s="15" customFormat="1" ht="15.75">
      <c r="A36" s="323"/>
      <c r="B36" s="309" t="s">
        <v>302</v>
      </c>
      <c r="C36" s="310"/>
      <c r="D36" s="47">
        <v>3</v>
      </c>
      <c r="E36" s="47">
        <v>2</v>
      </c>
      <c r="F36" s="47">
        <v>2</v>
      </c>
      <c r="G36" s="47"/>
      <c r="H36" s="48"/>
      <c r="I36" s="309" t="s">
        <v>308</v>
      </c>
      <c r="J36" s="310"/>
      <c r="K36" s="47">
        <v>3</v>
      </c>
      <c r="L36" s="47">
        <v>2</v>
      </c>
      <c r="M36" s="47">
        <v>2</v>
      </c>
      <c r="N36" s="47"/>
      <c r="O36" s="48"/>
      <c r="P36" s="309" t="s">
        <v>304</v>
      </c>
      <c r="Q36" s="310"/>
      <c r="R36" s="47">
        <v>3</v>
      </c>
      <c r="S36" s="47"/>
      <c r="T36" s="47"/>
      <c r="U36" s="47">
        <v>2</v>
      </c>
      <c r="V36" s="48">
        <v>2</v>
      </c>
      <c r="W36" s="309" t="s">
        <v>305</v>
      </c>
      <c r="X36" s="310"/>
      <c r="Y36" s="47">
        <v>3</v>
      </c>
      <c r="Z36" s="47">
        <v>2</v>
      </c>
      <c r="AA36" s="47">
        <v>2</v>
      </c>
      <c r="AB36" s="45" t="s">
        <v>306</v>
      </c>
      <c r="AC36" s="46" t="s">
        <v>306</v>
      </c>
      <c r="AD36" s="319"/>
      <c r="AE36" s="321"/>
    </row>
    <row r="37" spans="1:31" s="15" customFormat="1" ht="15.75">
      <c r="A37" s="323"/>
      <c r="B37" s="309" t="s">
        <v>307</v>
      </c>
      <c r="C37" s="310"/>
      <c r="D37" s="47">
        <v>3</v>
      </c>
      <c r="E37" s="47">
        <v>2</v>
      </c>
      <c r="F37" s="47">
        <v>2</v>
      </c>
      <c r="G37" s="47"/>
      <c r="H37" s="48"/>
      <c r="I37" s="309" t="s">
        <v>303</v>
      </c>
      <c r="J37" s="310"/>
      <c r="K37" s="47">
        <v>3</v>
      </c>
      <c r="L37" s="47">
        <v>2</v>
      </c>
      <c r="M37" s="47">
        <v>2</v>
      </c>
      <c r="N37" s="65"/>
      <c r="O37" s="48"/>
      <c r="P37" s="309" t="s">
        <v>309</v>
      </c>
      <c r="Q37" s="310"/>
      <c r="R37" s="47">
        <v>3</v>
      </c>
      <c r="S37" s="47"/>
      <c r="T37" s="47"/>
      <c r="U37" s="47">
        <v>2</v>
      </c>
      <c r="V37" s="48">
        <v>2</v>
      </c>
      <c r="W37" s="309" t="s">
        <v>310</v>
      </c>
      <c r="X37" s="310"/>
      <c r="Y37" s="47">
        <v>3</v>
      </c>
      <c r="Z37" s="47"/>
      <c r="AA37" s="47"/>
      <c r="AB37" s="47">
        <v>2</v>
      </c>
      <c r="AC37" s="48">
        <v>2</v>
      </c>
      <c r="AD37" s="319"/>
      <c r="AE37" s="321"/>
    </row>
    <row r="38" spans="1:31" s="15" customFormat="1" ht="15.75">
      <c r="A38" s="323"/>
      <c r="B38" s="309" t="s">
        <v>311</v>
      </c>
      <c r="C38" s="310"/>
      <c r="D38" s="47">
        <v>3</v>
      </c>
      <c r="E38" s="47">
        <v>2</v>
      </c>
      <c r="F38" s="47">
        <v>2</v>
      </c>
      <c r="G38" s="47" t="s">
        <v>306</v>
      </c>
      <c r="H38" s="48" t="s">
        <v>306</v>
      </c>
      <c r="I38" s="309" t="s">
        <v>312</v>
      </c>
      <c r="J38" s="310"/>
      <c r="K38" s="47">
        <v>3</v>
      </c>
      <c r="L38" s="47">
        <v>2</v>
      </c>
      <c r="M38" s="47">
        <v>2</v>
      </c>
      <c r="N38" s="65"/>
      <c r="O38" s="48"/>
      <c r="P38" s="309" t="s">
        <v>313</v>
      </c>
      <c r="Q38" s="310"/>
      <c r="R38" s="47">
        <v>3</v>
      </c>
      <c r="S38" s="47"/>
      <c r="T38" s="47"/>
      <c r="U38" s="47">
        <v>3</v>
      </c>
      <c r="V38" s="48">
        <v>3</v>
      </c>
      <c r="W38" s="309" t="s">
        <v>314</v>
      </c>
      <c r="X38" s="310"/>
      <c r="Y38" s="47">
        <v>3</v>
      </c>
      <c r="Z38" s="47"/>
      <c r="AA38" s="47"/>
      <c r="AB38" s="49">
        <v>2</v>
      </c>
      <c r="AC38" s="48">
        <v>2</v>
      </c>
      <c r="AD38" s="319"/>
      <c r="AE38" s="321"/>
    </row>
    <row r="39" spans="1:31" s="15" customFormat="1" ht="15.75">
      <c r="A39" s="323"/>
      <c r="B39" s="309" t="s">
        <v>320</v>
      </c>
      <c r="C39" s="315"/>
      <c r="D39" s="47">
        <v>3</v>
      </c>
      <c r="E39" s="47">
        <v>2</v>
      </c>
      <c r="F39" s="47">
        <v>2</v>
      </c>
      <c r="G39" s="45"/>
      <c r="H39" s="46"/>
      <c r="I39" s="309" t="s">
        <v>315</v>
      </c>
      <c r="J39" s="310"/>
      <c r="K39" s="47">
        <v>3</v>
      </c>
      <c r="L39" s="47">
        <v>2</v>
      </c>
      <c r="M39" s="47">
        <v>2</v>
      </c>
      <c r="N39" s="65"/>
      <c r="O39" s="48"/>
      <c r="P39" s="309" t="s">
        <v>316</v>
      </c>
      <c r="Q39" s="310"/>
      <c r="R39" s="47">
        <v>3</v>
      </c>
      <c r="S39" s="47"/>
      <c r="T39" s="47"/>
      <c r="U39" s="47">
        <v>2</v>
      </c>
      <c r="V39" s="48">
        <v>2</v>
      </c>
      <c r="W39" s="309" t="s">
        <v>317</v>
      </c>
      <c r="X39" s="310"/>
      <c r="Y39" s="47">
        <v>3</v>
      </c>
      <c r="Z39" s="47"/>
      <c r="AA39" s="47"/>
      <c r="AB39" s="45">
        <v>2</v>
      </c>
      <c r="AC39" s="46">
        <v>2</v>
      </c>
      <c r="AD39" s="319"/>
      <c r="AE39" s="321"/>
    </row>
    <row r="40" spans="1:31" s="15" customFormat="1" ht="15.75">
      <c r="A40" s="323"/>
      <c r="B40" s="309" t="s">
        <v>134</v>
      </c>
      <c r="C40" s="310"/>
      <c r="D40" s="47">
        <v>3</v>
      </c>
      <c r="E40" s="47"/>
      <c r="F40" s="47"/>
      <c r="G40" s="45">
        <v>2</v>
      </c>
      <c r="H40" s="46">
        <v>2</v>
      </c>
      <c r="I40" s="309" t="s">
        <v>318</v>
      </c>
      <c r="J40" s="310"/>
      <c r="K40" s="47">
        <v>3</v>
      </c>
      <c r="L40" s="47">
        <v>2</v>
      </c>
      <c r="M40" s="47">
        <v>2</v>
      </c>
      <c r="N40" s="65"/>
      <c r="O40" s="48"/>
      <c r="P40" s="309" t="s">
        <v>319</v>
      </c>
      <c r="Q40" s="310"/>
      <c r="R40" s="47">
        <v>3</v>
      </c>
      <c r="S40" s="47"/>
      <c r="T40" s="47"/>
      <c r="U40" s="47">
        <v>2</v>
      </c>
      <c r="V40" s="48">
        <v>2</v>
      </c>
      <c r="W40" s="309" t="s">
        <v>338</v>
      </c>
      <c r="X40" s="315"/>
      <c r="Y40" s="47">
        <v>3</v>
      </c>
      <c r="Z40" s="47"/>
      <c r="AA40" s="47"/>
      <c r="AB40" s="45">
        <v>2</v>
      </c>
      <c r="AC40" s="46">
        <v>2</v>
      </c>
      <c r="AD40" s="319"/>
      <c r="AE40" s="321"/>
    </row>
    <row r="41" spans="1:31" s="15" customFormat="1" ht="15.75">
      <c r="A41" s="323"/>
      <c r="B41" s="316" t="s">
        <v>49</v>
      </c>
      <c r="C41" s="317"/>
      <c r="D41" s="164">
        <v>3</v>
      </c>
      <c r="E41" s="164"/>
      <c r="F41" s="164"/>
      <c r="G41" s="164">
        <v>2</v>
      </c>
      <c r="H41" s="165">
        <v>2</v>
      </c>
      <c r="I41" s="309" t="s">
        <v>340</v>
      </c>
      <c r="J41" s="310"/>
      <c r="K41" s="47">
        <v>3</v>
      </c>
      <c r="L41" s="47">
        <v>2</v>
      </c>
      <c r="M41" s="47">
        <v>2</v>
      </c>
      <c r="N41" s="65"/>
      <c r="O41" s="48"/>
      <c r="P41" s="309" t="s">
        <v>321</v>
      </c>
      <c r="Q41" s="310"/>
      <c r="R41" s="47">
        <v>3</v>
      </c>
      <c r="S41" s="47" t="s">
        <v>306</v>
      </c>
      <c r="T41" s="47" t="s">
        <v>306</v>
      </c>
      <c r="U41" s="47">
        <v>2</v>
      </c>
      <c r="V41" s="48">
        <v>2</v>
      </c>
      <c r="W41" s="309" t="s">
        <v>322</v>
      </c>
      <c r="X41" s="310"/>
      <c r="Y41" s="47">
        <v>3</v>
      </c>
      <c r="Z41" s="47"/>
      <c r="AA41" s="47"/>
      <c r="AB41" s="49">
        <v>2</v>
      </c>
      <c r="AC41" s="48">
        <v>2</v>
      </c>
      <c r="AD41" s="319"/>
      <c r="AE41" s="321"/>
    </row>
    <row r="42" spans="1:31" s="15" customFormat="1" ht="15.75">
      <c r="A42" s="323"/>
      <c r="B42" s="309" t="s">
        <v>64</v>
      </c>
      <c r="C42" s="314"/>
      <c r="D42" s="47">
        <v>3</v>
      </c>
      <c r="E42" s="47"/>
      <c r="F42" s="47"/>
      <c r="G42" s="47">
        <v>2</v>
      </c>
      <c r="H42" s="48">
        <v>2</v>
      </c>
      <c r="I42" s="309" t="s">
        <v>336</v>
      </c>
      <c r="J42" s="310"/>
      <c r="K42" s="47">
        <v>3</v>
      </c>
      <c r="L42" s="47"/>
      <c r="M42" s="47"/>
      <c r="N42" s="49">
        <v>2</v>
      </c>
      <c r="O42" s="48">
        <v>2</v>
      </c>
      <c r="P42" s="309"/>
      <c r="Q42" s="310"/>
      <c r="R42" s="47"/>
      <c r="S42" s="47"/>
      <c r="T42" s="47"/>
      <c r="U42" s="49"/>
      <c r="V42" s="48"/>
      <c r="W42" s="309" t="s">
        <v>323</v>
      </c>
      <c r="X42" s="310"/>
      <c r="Y42" s="47">
        <v>3</v>
      </c>
      <c r="Z42" s="47" t="s">
        <v>306</v>
      </c>
      <c r="AA42" s="47" t="s">
        <v>306</v>
      </c>
      <c r="AB42" s="49">
        <v>2</v>
      </c>
      <c r="AC42" s="48">
        <v>2</v>
      </c>
      <c r="AD42" s="319"/>
      <c r="AE42" s="321"/>
    </row>
    <row r="43" spans="1:31" s="15" customFormat="1" ht="15.75">
      <c r="A43" s="323"/>
      <c r="B43" s="309" t="s">
        <v>51</v>
      </c>
      <c r="C43" s="314"/>
      <c r="D43" s="47">
        <v>3</v>
      </c>
      <c r="E43" s="47"/>
      <c r="F43" s="47"/>
      <c r="G43" s="49">
        <v>2</v>
      </c>
      <c r="H43" s="48">
        <v>2</v>
      </c>
      <c r="I43" s="309"/>
      <c r="J43" s="310"/>
      <c r="K43" s="47"/>
      <c r="L43" s="47"/>
      <c r="M43" s="47"/>
      <c r="N43" s="47"/>
      <c r="O43" s="48"/>
      <c r="P43" s="309"/>
      <c r="Q43" s="310"/>
      <c r="R43" s="47"/>
      <c r="S43" s="47"/>
      <c r="T43" s="47"/>
      <c r="U43" s="49"/>
      <c r="V43" s="48"/>
      <c r="W43" s="309"/>
      <c r="X43" s="310"/>
      <c r="Y43" s="47"/>
      <c r="Z43" s="47"/>
      <c r="AA43" s="47"/>
      <c r="AB43" s="49"/>
      <c r="AC43" s="48"/>
      <c r="AD43" s="319"/>
      <c r="AE43" s="321"/>
    </row>
    <row r="44" spans="1:31" s="15" customFormat="1" ht="15.75">
      <c r="A44" s="323"/>
      <c r="B44" s="309" t="s">
        <v>38</v>
      </c>
      <c r="C44" s="314"/>
      <c r="D44" s="47">
        <v>3</v>
      </c>
      <c r="E44" s="47"/>
      <c r="F44" s="47"/>
      <c r="G44" s="45">
        <v>2</v>
      </c>
      <c r="H44" s="46">
        <v>2</v>
      </c>
      <c r="I44" s="309"/>
      <c r="J44" s="310"/>
      <c r="K44" s="47"/>
      <c r="L44" s="47"/>
      <c r="M44" s="47"/>
      <c r="N44" s="47"/>
      <c r="O44" s="48"/>
      <c r="P44" s="309"/>
      <c r="Q44" s="310"/>
      <c r="R44" s="47"/>
      <c r="S44" s="47"/>
      <c r="T44" s="47"/>
      <c r="U44" s="49"/>
      <c r="V44" s="48"/>
      <c r="W44" s="309"/>
      <c r="X44" s="310"/>
      <c r="Y44" s="47"/>
      <c r="Z44" s="47"/>
      <c r="AA44" s="47"/>
      <c r="AB44" s="49"/>
      <c r="AC44" s="48"/>
      <c r="AD44" s="319"/>
      <c r="AE44" s="321"/>
    </row>
    <row r="45" spans="1:31" s="15" customFormat="1" ht="15.75">
      <c r="A45" s="323"/>
      <c r="B45" s="307"/>
      <c r="C45" s="308"/>
      <c r="D45" s="47"/>
      <c r="E45" s="47"/>
      <c r="F45" s="47"/>
      <c r="G45" s="45"/>
      <c r="H45" s="46"/>
      <c r="I45" s="309"/>
      <c r="J45" s="310"/>
      <c r="K45" s="47"/>
      <c r="L45" s="47"/>
      <c r="M45" s="47"/>
      <c r="N45" s="47"/>
      <c r="O45" s="48"/>
      <c r="P45" s="309"/>
      <c r="Q45" s="310"/>
      <c r="R45" s="47"/>
      <c r="S45" s="47"/>
      <c r="T45" s="47"/>
      <c r="U45" s="45"/>
      <c r="V45" s="46"/>
      <c r="W45" s="309"/>
      <c r="X45" s="310"/>
      <c r="Y45" s="47"/>
      <c r="Z45" s="47"/>
      <c r="AA45" s="47"/>
      <c r="AB45" s="45"/>
      <c r="AC45" s="46"/>
      <c r="AD45" s="319"/>
      <c r="AE45" s="321"/>
    </row>
    <row r="46" spans="1:31" s="15" customFormat="1" ht="15.75">
      <c r="A46" s="323"/>
      <c r="B46" s="307"/>
      <c r="C46" s="308"/>
      <c r="D46" s="47"/>
      <c r="E46" s="47"/>
      <c r="F46" s="47"/>
      <c r="G46" s="45"/>
      <c r="H46" s="46"/>
      <c r="I46" s="185"/>
      <c r="J46" s="186"/>
      <c r="K46" s="47"/>
      <c r="L46" s="47"/>
      <c r="M46" s="47"/>
      <c r="N46" s="47"/>
      <c r="O46" s="48"/>
      <c r="P46" s="309"/>
      <c r="Q46" s="310"/>
      <c r="R46" s="47"/>
      <c r="S46" s="47"/>
      <c r="T46" s="47"/>
      <c r="U46" s="45"/>
      <c r="V46" s="46"/>
      <c r="W46" s="309"/>
      <c r="X46" s="310"/>
      <c r="Y46" s="47"/>
      <c r="Z46" s="47"/>
      <c r="AA46" s="47"/>
      <c r="AB46" s="45"/>
      <c r="AC46" s="46"/>
      <c r="AD46" s="319"/>
      <c r="AE46" s="321"/>
    </row>
    <row r="47" spans="1:31" s="15" customFormat="1" ht="15.75">
      <c r="A47" s="323"/>
      <c r="B47" s="311" t="s">
        <v>324</v>
      </c>
      <c r="C47" s="312"/>
      <c r="D47" s="313"/>
      <c r="E47" s="45">
        <v>8</v>
      </c>
      <c r="F47" s="45">
        <v>8</v>
      </c>
      <c r="G47" s="45">
        <v>2</v>
      </c>
      <c r="H47" s="46">
        <v>2</v>
      </c>
      <c r="I47" s="311" t="s">
        <v>324</v>
      </c>
      <c r="J47" s="312"/>
      <c r="K47" s="313"/>
      <c r="L47" s="45">
        <v>4</v>
      </c>
      <c r="M47" s="45">
        <v>4</v>
      </c>
      <c r="N47" s="45">
        <v>2</v>
      </c>
      <c r="O47" s="46">
        <v>2</v>
      </c>
      <c r="P47" s="311" t="s">
        <v>324</v>
      </c>
      <c r="Q47" s="312"/>
      <c r="R47" s="313"/>
      <c r="S47" s="45">
        <v>2</v>
      </c>
      <c r="T47" s="45">
        <v>2</v>
      </c>
      <c r="U47" s="45">
        <v>4</v>
      </c>
      <c r="V47" s="46">
        <v>4</v>
      </c>
      <c r="W47" s="311" t="s">
        <v>324</v>
      </c>
      <c r="X47" s="312"/>
      <c r="Y47" s="313"/>
      <c r="Z47" s="45">
        <v>6</v>
      </c>
      <c r="AA47" s="45">
        <v>6</v>
      </c>
      <c r="AB47" s="45">
        <v>6</v>
      </c>
      <c r="AC47" s="46">
        <v>6</v>
      </c>
      <c r="AD47" s="319"/>
      <c r="AE47" s="321"/>
    </row>
    <row r="48" spans="1:31" s="15" customFormat="1" ht="16.5" thickBot="1">
      <c r="A48" s="52"/>
      <c r="B48" s="294" t="s">
        <v>325</v>
      </c>
      <c r="C48" s="295"/>
      <c r="D48" s="296"/>
      <c r="E48" s="44">
        <f>E7+E12+E29+E47</f>
        <v>19</v>
      </c>
      <c r="F48" s="44">
        <f>F7+F12+F29+F47</f>
        <v>19</v>
      </c>
      <c r="G48" s="44">
        <f>G7+G12+G29+G47</f>
        <v>20</v>
      </c>
      <c r="H48" s="44">
        <f>H7+H12+H29+H47</f>
        <v>20</v>
      </c>
      <c r="I48" s="294" t="s">
        <v>325</v>
      </c>
      <c r="J48" s="295"/>
      <c r="K48" s="296"/>
      <c r="L48" s="44">
        <f>SUM(L47,L7,L12,L21,L29)</f>
        <v>18</v>
      </c>
      <c r="M48" s="44">
        <f>SUM(M47,M7,M12,M21,M29)</f>
        <v>18</v>
      </c>
      <c r="N48" s="44">
        <f>SUM(N47,N7,N12,N21,N29)</f>
        <v>18</v>
      </c>
      <c r="O48" s="44">
        <f>SUM(O47,O7,O12,O21,O29)</f>
        <v>18</v>
      </c>
      <c r="P48" s="294" t="s">
        <v>325</v>
      </c>
      <c r="Q48" s="295"/>
      <c r="R48" s="296"/>
      <c r="S48" s="44">
        <f>S7+S12+S29+S47+S21</f>
        <v>18</v>
      </c>
      <c r="T48" s="44">
        <f>T7+T12+T29+T47+T21</f>
        <v>18</v>
      </c>
      <c r="U48" s="44">
        <f>U7+U12+U29+U47+U21</f>
        <v>17</v>
      </c>
      <c r="V48" s="44">
        <f>V7+V12+V29+V47+V21</f>
        <v>17</v>
      </c>
      <c r="W48" s="294" t="s">
        <v>325</v>
      </c>
      <c r="X48" s="295"/>
      <c r="Y48" s="296"/>
      <c r="Z48" s="44">
        <f>Z7+Z12+Z29+Z47</f>
        <v>9</v>
      </c>
      <c r="AA48" s="44">
        <f>AA7+AA12+AA29+AA47</f>
        <v>9</v>
      </c>
      <c r="AB48" s="44">
        <f>AB7+AB12+AB29+AB47</f>
        <v>9</v>
      </c>
      <c r="AC48" s="44">
        <f>AC7+AC12+AC29+AC47</f>
        <v>9</v>
      </c>
      <c r="AD48" s="301"/>
      <c r="AE48" s="302"/>
    </row>
    <row r="49" spans="1:31" s="15" customFormat="1" ht="15.75">
      <c r="A49" s="280"/>
      <c r="B49" s="282" t="s">
        <v>326</v>
      </c>
      <c r="C49" s="53" t="s">
        <v>327</v>
      </c>
      <c r="D49" s="284" t="s">
        <v>328</v>
      </c>
      <c r="E49" s="284"/>
      <c r="F49" s="285" t="s">
        <v>329</v>
      </c>
      <c r="G49" s="286"/>
      <c r="H49" s="287"/>
      <c r="I49" s="53" t="s">
        <v>327</v>
      </c>
      <c r="J49" s="53" t="s">
        <v>328</v>
      </c>
      <c r="K49" s="291" t="s">
        <v>332</v>
      </c>
      <c r="L49" s="284"/>
      <c r="M49" s="284"/>
      <c r="N49" s="284" t="s">
        <v>327</v>
      </c>
      <c r="O49" s="284"/>
      <c r="P49" s="53" t="s">
        <v>328</v>
      </c>
      <c r="Q49" s="299" t="s">
        <v>333</v>
      </c>
      <c r="R49" s="284" t="s">
        <v>327</v>
      </c>
      <c r="S49" s="284"/>
      <c r="T49" s="284" t="s">
        <v>328</v>
      </c>
      <c r="U49" s="284"/>
      <c r="V49" s="285" t="s">
        <v>330</v>
      </c>
      <c r="W49" s="287"/>
      <c r="X49" s="53" t="s">
        <v>327</v>
      </c>
      <c r="Y49" s="297" t="s">
        <v>328</v>
      </c>
      <c r="Z49" s="298"/>
      <c r="AA49" s="284" t="s">
        <v>331</v>
      </c>
      <c r="AB49" s="284"/>
      <c r="AC49" s="284"/>
      <c r="AD49" s="209">
        <f>SUM(AD5:AD47)</f>
        <v>128</v>
      </c>
      <c r="AE49" s="305">
        <f>SUM(AE5:AE48)</f>
        <v>128</v>
      </c>
    </row>
    <row r="50" spans="1:31" s="15" customFormat="1" ht="16.5" thickBot="1">
      <c r="A50" s="281"/>
      <c r="B50" s="283"/>
      <c r="C50" s="54">
        <f>AD8</f>
        <v>19</v>
      </c>
      <c r="D50" s="293">
        <f>AE8</f>
        <v>19</v>
      </c>
      <c r="E50" s="293"/>
      <c r="F50" s="288"/>
      <c r="G50" s="289"/>
      <c r="H50" s="290"/>
      <c r="I50" s="54">
        <f>AD13</f>
        <v>6</v>
      </c>
      <c r="J50" s="54">
        <f>AE13</f>
        <v>6</v>
      </c>
      <c r="K50" s="292"/>
      <c r="L50" s="292"/>
      <c r="M50" s="292"/>
      <c r="N50" s="189">
        <f>AD5+AD22</f>
        <v>69</v>
      </c>
      <c r="O50" s="189"/>
      <c r="P50" s="54">
        <f>AE5+AE22</f>
        <v>69</v>
      </c>
      <c r="Q50" s="283"/>
      <c r="R50" s="293">
        <f>AD30</f>
        <v>34</v>
      </c>
      <c r="S50" s="293"/>
      <c r="T50" s="293">
        <f>AE30</f>
        <v>34</v>
      </c>
      <c r="U50" s="293"/>
      <c r="V50" s="288"/>
      <c r="W50" s="290"/>
      <c r="X50" s="54">
        <f>SUM(C50,I50,N50,R50)</f>
        <v>128</v>
      </c>
      <c r="Y50" s="303">
        <f>SUM(D50,J50,P50,T50)</f>
        <v>128</v>
      </c>
      <c r="Z50" s="304"/>
      <c r="AA50" s="292"/>
      <c r="AB50" s="292"/>
      <c r="AC50" s="292"/>
      <c r="AD50" s="205"/>
      <c r="AE50" s="306"/>
    </row>
    <row r="51" spans="1:30" s="15" customFormat="1" ht="15.75">
      <c r="A51" s="16" t="s">
        <v>1</v>
      </c>
      <c r="B51" s="150" t="s">
        <v>343</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31"/>
    </row>
    <row r="52" spans="1:30" ht="15.75">
      <c r="A52" s="143"/>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5"/>
    </row>
    <row r="53" spans="1:30" ht="15.75">
      <c r="A53" s="145"/>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row>
    <row r="54" spans="1:30" ht="15.75">
      <c r="A54" s="146"/>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row>
  </sheetData>
  <sheetProtection/>
  <mergeCells count="228">
    <mergeCell ref="P19:Q19"/>
    <mergeCell ref="W17:X17"/>
    <mergeCell ref="W18:X18"/>
    <mergeCell ref="W19:X19"/>
    <mergeCell ref="B16:C16"/>
    <mergeCell ref="B17:C17"/>
    <mergeCell ref="Z3:AA3"/>
    <mergeCell ref="A1:AE1"/>
    <mergeCell ref="A2:H2"/>
    <mergeCell ref="I2:O2"/>
    <mergeCell ref="S2:AE2"/>
    <mergeCell ref="A3:A4"/>
    <mergeCell ref="B3:D3"/>
    <mergeCell ref="AB3:AC3"/>
    <mergeCell ref="AD3:AE3"/>
    <mergeCell ref="W4:X4"/>
    <mergeCell ref="N3:O3"/>
    <mergeCell ref="P3:R3"/>
    <mergeCell ref="I3:K3"/>
    <mergeCell ref="L3:M3"/>
    <mergeCell ref="S3:T3"/>
    <mergeCell ref="U3:V3"/>
    <mergeCell ref="W3:Y3"/>
    <mergeCell ref="A5:A7"/>
    <mergeCell ref="B5:C5"/>
    <mergeCell ref="I5:J5"/>
    <mergeCell ref="P5:Q5"/>
    <mergeCell ref="E3:F3"/>
    <mergeCell ref="G3:H3"/>
    <mergeCell ref="B4:C4"/>
    <mergeCell ref="I4:J4"/>
    <mergeCell ref="P4:Q4"/>
    <mergeCell ref="W5:X5"/>
    <mergeCell ref="AD5:AD7"/>
    <mergeCell ref="AE5:AE7"/>
    <mergeCell ref="B6:C6"/>
    <mergeCell ref="I6:J6"/>
    <mergeCell ref="P6:Q6"/>
    <mergeCell ref="W6:X6"/>
    <mergeCell ref="B7:D7"/>
    <mergeCell ref="I7:K7"/>
    <mergeCell ref="P7:R7"/>
    <mergeCell ref="W7:Y7"/>
    <mergeCell ref="A8:A12"/>
    <mergeCell ref="B8:C8"/>
    <mergeCell ref="I8:J8"/>
    <mergeCell ref="P8:Q8"/>
    <mergeCell ref="W8:X8"/>
    <mergeCell ref="B10:C10"/>
    <mergeCell ref="I10:J10"/>
    <mergeCell ref="P10:Q10"/>
    <mergeCell ref="W10:X10"/>
    <mergeCell ref="AE8:AE12"/>
    <mergeCell ref="B9:C9"/>
    <mergeCell ref="I9:J9"/>
    <mergeCell ref="P9:Q9"/>
    <mergeCell ref="W9:X9"/>
    <mergeCell ref="B11:C11"/>
    <mergeCell ref="B12:D12"/>
    <mergeCell ref="I12:K12"/>
    <mergeCell ref="P12:R12"/>
    <mergeCell ref="W12:Y12"/>
    <mergeCell ref="AD8:AD12"/>
    <mergeCell ref="I11:J11"/>
    <mergeCell ref="P11:Q11"/>
    <mergeCell ref="W11:X11"/>
    <mergeCell ref="A13:A21"/>
    <mergeCell ref="B13:C13"/>
    <mergeCell ref="I13:J13"/>
    <mergeCell ref="P13:Q13"/>
    <mergeCell ref="P21:R21"/>
    <mergeCell ref="B19:C19"/>
    <mergeCell ref="P14:Q14"/>
    <mergeCell ref="I20:J20"/>
    <mergeCell ref="I17:J17"/>
    <mergeCell ref="I18:J18"/>
    <mergeCell ref="I19:J19"/>
    <mergeCell ref="AD13:AD21"/>
    <mergeCell ref="W13:X13"/>
    <mergeCell ref="I16:J16"/>
    <mergeCell ref="P17:Q17"/>
    <mergeCell ref="P18:Q18"/>
    <mergeCell ref="B20:C20"/>
    <mergeCell ref="P20:Q20"/>
    <mergeCell ref="W20:X20"/>
    <mergeCell ref="AE13:AE21"/>
    <mergeCell ref="I14:J14"/>
    <mergeCell ref="I15:J15"/>
    <mergeCell ref="B21:D21"/>
    <mergeCell ref="I21:K21"/>
    <mergeCell ref="B18:C18"/>
    <mergeCell ref="W21:Y21"/>
    <mergeCell ref="A22:A29"/>
    <mergeCell ref="B22:C22"/>
    <mergeCell ref="I22:J22"/>
    <mergeCell ref="P22:Q22"/>
    <mergeCell ref="W22:X22"/>
    <mergeCell ref="B24:C24"/>
    <mergeCell ref="I24:J24"/>
    <mergeCell ref="P24:Q24"/>
    <mergeCell ref="W24:X24"/>
    <mergeCell ref="B25:C25"/>
    <mergeCell ref="AD22:AD29"/>
    <mergeCell ref="I25:J25"/>
    <mergeCell ref="P25:Q25"/>
    <mergeCell ref="W25:X25"/>
    <mergeCell ref="B26:C26"/>
    <mergeCell ref="AE22:AE29"/>
    <mergeCell ref="B23:C23"/>
    <mergeCell ref="I23:J23"/>
    <mergeCell ref="P23:Q23"/>
    <mergeCell ref="W23:X23"/>
    <mergeCell ref="I26:J26"/>
    <mergeCell ref="P26:Q26"/>
    <mergeCell ref="W26:X26"/>
    <mergeCell ref="B27:C27"/>
    <mergeCell ref="I27:J27"/>
    <mergeCell ref="P27:Q27"/>
    <mergeCell ref="W27:X27"/>
    <mergeCell ref="B28:C28"/>
    <mergeCell ref="I28:J28"/>
    <mergeCell ref="P28:Q28"/>
    <mergeCell ref="W28:X28"/>
    <mergeCell ref="B29:D29"/>
    <mergeCell ref="I29:K29"/>
    <mergeCell ref="P29:R29"/>
    <mergeCell ref="W29:Y29"/>
    <mergeCell ref="A30:A47"/>
    <mergeCell ref="B30:C30"/>
    <mergeCell ref="I30:J30"/>
    <mergeCell ref="P30:Q30"/>
    <mergeCell ref="W30:X30"/>
    <mergeCell ref="B32:C32"/>
    <mergeCell ref="I32:J32"/>
    <mergeCell ref="P32:Q32"/>
    <mergeCell ref="W32:X32"/>
    <mergeCell ref="B33:C33"/>
    <mergeCell ref="AD30:AD47"/>
    <mergeCell ref="I33:J33"/>
    <mergeCell ref="P33:Q33"/>
    <mergeCell ref="W33:X33"/>
    <mergeCell ref="B34:C34"/>
    <mergeCell ref="AE30:AE47"/>
    <mergeCell ref="B31:C31"/>
    <mergeCell ref="I31:J31"/>
    <mergeCell ref="P31:Q31"/>
    <mergeCell ref="W31:X31"/>
    <mergeCell ref="I34:J34"/>
    <mergeCell ref="P34:Q34"/>
    <mergeCell ref="W34:X34"/>
    <mergeCell ref="B35:C35"/>
    <mergeCell ref="I35:J35"/>
    <mergeCell ref="P35:Q35"/>
    <mergeCell ref="W35:X35"/>
    <mergeCell ref="B36:C36"/>
    <mergeCell ref="I36:J36"/>
    <mergeCell ref="P36:Q36"/>
    <mergeCell ref="W36:X36"/>
    <mergeCell ref="B37:C37"/>
    <mergeCell ref="I37:J37"/>
    <mergeCell ref="P37:Q37"/>
    <mergeCell ref="W37:X37"/>
    <mergeCell ref="B38:C38"/>
    <mergeCell ref="I38:J38"/>
    <mergeCell ref="P38:Q38"/>
    <mergeCell ref="W38:X38"/>
    <mergeCell ref="B39:C39"/>
    <mergeCell ref="I39:J39"/>
    <mergeCell ref="P39:Q39"/>
    <mergeCell ref="W39:X39"/>
    <mergeCell ref="B40:C40"/>
    <mergeCell ref="I40:J40"/>
    <mergeCell ref="P40:Q40"/>
    <mergeCell ref="W40:X40"/>
    <mergeCell ref="B41:C41"/>
    <mergeCell ref="I41:J41"/>
    <mergeCell ref="P41:Q41"/>
    <mergeCell ref="W41:X41"/>
    <mergeCell ref="B42:C42"/>
    <mergeCell ref="I42:J42"/>
    <mergeCell ref="P42:Q42"/>
    <mergeCell ref="W42:X42"/>
    <mergeCell ref="B43:C43"/>
    <mergeCell ref="I43:J43"/>
    <mergeCell ref="P43:Q43"/>
    <mergeCell ref="W43:X43"/>
    <mergeCell ref="B44:C44"/>
    <mergeCell ref="I44:J44"/>
    <mergeCell ref="P44:Q44"/>
    <mergeCell ref="W44:X44"/>
    <mergeCell ref="B45:C45"/>
    <mergeCell ref="I45:J45"/>
    <mergeCell ref="P45:Q45"/>
    <mergeCell ref="W45:X45"/>
    <mergeCell ref="B46:C46"/>
    <mergeCell ref="I46:J46"/>
    <mergeCell ref="P46:Q46"/>
    <mergeCell ref="W46:X46"/>
    <mergeCell ref="R49:S49"/>
    <mergeCell ref="T49:U49"/>
    <mergeCell ref="B47:D47"/>
    <mergeCell ref="I47:K47"/>
    <mergeCell ref="P47:R47"/>
    <mergeCell ref="W47:Y47"/>
    <mergeCell ref="B53:AD53"/>
    <mergeCell ref="B54:AD54"/>
    <mergeCell ref="AA49:AC50"/>
    <mergeCell ref="AD49:AD50"/>
    <mergeCell ref="AD48:AE48"/>
    <mergeCell ref="Y50:Z50"/>
    <mergeCell ref="AE49:AE50"/>
    <mergeCell ref="D50:E50"/>
    <mergeCell ref="N50:O50"/>
    <mergeCell ref="R50:S50"/>
    <mergeCell ref="B48:D48"/>
    <mergeCell ref="I48:K48"/>
    <mergeCell ref="P48:R48"/>
    <mergeCell ref="W48:Y48"/>
    <mergeCell ref="V49:W50"/>
    <mergeCell ref="Y49:Z49"/>
    <mergeCell ref="N49:O49"/>
    <mergeCell ref="Q49:Q50"/>
    <mergeCell ref="A49:A50"/>
    <mergeCell ref="B49:B50"/>
    <mergeCell ref="D49:E49"/>
    <mergeCell ref="F49:H50"/>
    <mergeCell ref="K49:M50"/>
    <mergeCell ref="T50:U50"/>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W43"/>
  <sheetViews>
    <sheetView zoomScale="80" zoomScaleNormal="80" zoomScalePageLayoutView="0" workbookViewId="0" topLeftCell="A1">
      <selection activeCell="I31" sqref="I31"/>
    </sheetView>
  </sheetViews>
  <sheetFormatPr defaultColWidth="9.00390625" defaultRowHeight="15.75"/>
  <cols>
    <col min="1" max="1" width="6.875" style="15" customWidth="1"/>
    <col min="2" max="2" width="15.875" style="15" customWidth="1"/>
    <col min="3" max="3" width="14.125" style="15" customWidth="1"/>
    <col min="4" max="4" width="5.50390625" style="15" customWidth="1"/>
    <col min="5" max="5" width="5.875" style="15" customWidth="1"/>
    <col min="6" max="6" width="5.625" style="15" customWidth="1"/>
    <col min="7" max="7" width="15.625" style="15" customWidth="1"/>
    <col min="8" max="8" width="13.00390625" style="15" customWidth="1"/>
    <col min="9" max="9" width="6.625" style="15" customWidth="1"/>
    <col min="10" max="10" width="6.00390625" style="15" customWidth="1"/>
    <col min="11" max="11" width="6.50390625" style="15" customWidth="1"/>
    <col min="12" max="12" width="13.625" style="15" customWidth="1"/>
    <col min="13" max="13" width="13.50390625" style="15" customWidth="1"/>
    <col min="14" max="14" width="5.625" style="15" customWidth="1"/>
    <col min="15" max="15" width="6.375" style="15" customWidth="1"/>
    <col min="16" max="16" width="6.00390625" style="15" customWidth="1"/>
    <col min="17" max="17" width="12.125" style="15" customWidth="1"/>
    <col min="18" max="18" width="12.00390625" style="15" customWidth="1"/>
    <col min="19" max="19" width="6.375" style="15" customWidth="1"/>
    <col min="20" max="20" width="5.875" style="15" customWidth="1"/>
    <col min="21" max="21" width="5.625" style="15" customWidth="1"/>
    <col min="22" max="22" width="6.50390625" style="15" customWidth="1"/>
    <col min="23" max="23" width="8.375" style="15" customWidth="1"/>
    <col min="24" max="16384" width="9.00390625" style="15" customWidth="1"/>
  </cols>
  <sheetData>
    <row r="1" spans="1:23" ht="23.25" customHeight="1">
      <c r="A1" s="472" t="s">
        <v>220</v>
      </c>
      <c r="B1" s="472"/>
      <c r="C1" s="472"/>
      <c r="D1" s="472"/>
      <c r="E1" s="472"/>
      <c r="F1" s="472"/>
      <c r="G1" s="472"/>
      <c r="H1" s="472"/>
      <c r="I1" s="472"/>
      <c r="J1" s="472"/>
      <c r="K1" s="472"/>
      <c r="L1" s="472"/>
      <c r="M1" s="472"/>
      <c r="N1" s="472"/>
      <c r="O1" s="472"/>
      <c r="P1" s="472"/>
      <c r="Q1" s="472"/>
      <c r="R1" s="472"/>
      <c r="S1" s="472"/>
      <c r="T1" s="472"/>
      <c r="U1" s="472"/>
      <c r="V1" s="472"/>
      <c r="W1" s="472"/>
    </row>
    <row r="2" spans="1:23" ht="42" customHeight="1" thickBot="1">
      <c r="A2" s="273" t="s">
        <v>22</v>
      </c>
      <c r="B2" s="273"/>
      <c r="C2" s="273"/>
      <c r="D2" s="273"/>
      <c r="E2" s="273"/>
      <c r="F2" s="273"/>
      <c r="G2" s="273" t="s">
        <v>70</v>
      </c>
      <c r="H2" s="273"/>
      <c r="I2" s="273"/>
      <c r="J2" s="273"/>
      <c r="K2" s="273"/>
      <c r="L2" s="16"/>
      <c r="M2" s="16"/>
      <c r="N2" s="16"/>
      <c r="O2" s="473" t="s">
        <v>350</v>
      </c>
      <c r="P2" s="473"/>
      <c r="Q2" s="473"/>
      <c r="R2" s="473"/>
      <c r="S2" s="473"/>
      <c r="T2" s="473"/>
      <c r="U2" s="473"/>
      <c r="V2" s="473"/>
      <c r="W2" s="473"/>
    </row>
    <row r="3" spans="1:23" ht="16.5" customHeight="1">
      <c r="A3" s="274" t="s">
        <v>2</v>
      </c>
      <c r="B3" s="276" t="s">
        <v>347</v>
      </c>
      <c r="C3" s="277"/>
      <c r="D3" s="277"/>
      <c r="E3" s="277"/>
      <c r="F3" s="278"/>
      <c r="G3" s="276" t="s">
        <v>345</v>
      </c>
      <c r="H3" s="277"/>
      <c r="I3" s="277"/>
      <c r="J3" s="277"/>
      <c r="K3" s="278"/>
      <c r="L3" s="276" t="s">
        <v>348</v>
      </c>
      <c r="M3" s="277"/>
      <c r="N3" s="277"/>
      <c r="O3" s="277"/>
      <c r="P3" s="278"/>
      <c r="Q3" s="276" t="s">
        <v>349</v>
      </c>
      <c r="R3" s="277"/>
      <c r="S3" s="277"/>
      <c r="T3" s="277"/>
      <c r="U3" s="278"/>
      <c r="V3" s="208" t="s">
        <v>3</v>
      </c>
      <c r="W3" s="279"/>
    </row>
    <row r="4" spans="1:23" ht="16.5" thickBot="1">
      <c r="A4" s="275"/>
      <c r="B4" s="269" t="s">
        <v>200</v>
      </c>
      <c r="C4" s="270"/>
      <c r="D4" s="18" t="s">
        <v>201</v>
      </c>
      <c r="E4" s="18" t="s">
        <v>202</v>
      </c>
      <c r="F4" s="19" t="s">
        <v>203</v>
      </c>
      <c r="G4" s="269" t="s">
        <v>200</v>
      </c>
      <c r="H4" s="270"/>
      <c r="I4" s="18" t="s">
        <v>201</v>
      </c>
      <c r="J4" s="18" t="s">
        <v>202</v>
      </c>
      <c r="K4" s="19" t="s">
        <v>203</v>
      </c>
      <c r="L4" s="269" t="s">
        <v>200</v>
      </c>
      <c r="M4" s="270"/>
      <c r="N4" s="18" t="s">
        <v>201</v>
      </c>
      <c r="O4" s="18" t="s">
        <v>202</v>
      </c>
      <c r="P4" s="19" t="s">
        <v>203</v>
      </c>
      <c r="Q4" s="269" t="s">
        <v>200</v>
      </c>
      <c r="R4" s="270"/>
      <c r="S4" s="18" t="s">
        <v>201</v>
      </c>
      <c r="T4" s="18" t="s">
        <v>202</v>
      </c>
      <c r="U4" s="19" t="s">
        <v>203</v>
      </c>
      <c r="V4" s="21" t="s">
        <v>202</v>
      </c>
      <c r="W4" s="19" t="s">
        <v>203</v>
      </c>
    </row>
    <row r="5" spans="1:23" ht="15.75">
      <c r="A5" s="475" t="s">
        <v>74</v>
      </c>
      <c r="B5" s="478" t="s">
        <v>71</v>
      </c>
      <c r="C5" s="479"/>
      <c r="D5" s="10">
        <v>0</v>
      </c>
      <c r="E5" s="10">
        <v>3</v>
      </c>
      <c r="F5" s="17">
        <v>3</v>
      </c>
      <c r="G5" s="480" t="s">
        <v>72</v>
      </c>
      <c r="H5" s="481"/>
      <c r="I5" s="166">
        <v>0</v>
      </c>
      <c r="J5" s="166">
        <v>3</v>
      </c>
      <c r="K5" s="167">
        <v>3</v>
      </c>
      <c r="L5" s="482" t="s">
        <v>131</v>
      </c>
      <c r="M5" s="479"/>
      <c r="N5" s="10">
        <v>0</v>
      </c>
      <c r="O5" s="10">
        <v>3</v>
      </c>
      <c r="P5" s="10">
        <v>3</v>
      </c>
      <c r="Q5" s="483" t="s">
        <v>132</v>
      </c>
      <c r="R5" s="484"/>
      <c r="S5" s="10">
        <v>0</v>
      </c>
      <c r="T5" s="10">
        <v>3</v>
      </c>
      <c r="U5" s="10">
        <v>3</v>
      </c>
      <c r="V5" s="179">
        <f>E7+J7+O7+T7</f>
        <v>12</v>
      </c>
      <c r="W5" s="187">
        <f>F7+K7+P7+U7</f>
        <v>12</v>
      </c>
    </row>
    <row r="6" spans="1:23" ht="15.75">
      <c r="A6" s="476"/>
      <c r="B6" s="486"/>
      <c r="C6" s="487"/>
      <c r="D6" s="41"/>
      <c r="E6" s="41"/>
      <c r="F6" s="42"/>
      <c r="G6" s="486"/>
      <c r="H6" s="487"/>
      <c r="I6" s="41"/>
      <c r="J6" s="41"/>
      <c r="K6" s="42"/>
      <c r="L6" s="486"/>
      <c r="M6" s="487"/>
      <c r="N6" s="41"/>
      <c r="O6" s="41"/>
      <c r="P6" s="42"/>
      <c r="Q6" s="486"/>
      <c r="R6" s="487"/>
      <c r="S6" s="41"/>
      <c r="T6" s="41"/>
      <c r="U6" s="42"/>
      <c r="V6" s="474"/>
      <c r="W6" s="485"/>
    </row>
    <row r="7" spans="1:23" ht="16.5" thickBot="1">
      <c r="A7" s="477"/>
      <c r="B7" s="194" t="s">
        <v>73</v>
      </c>
      <c r="C7" s="195"/>
      <c r="D7" s="195"/>
      <c r="E7" s="18">
        <f>SUM(E5:E6)</f>
        <v>3</v>
      </c>
      <c r="F7" s="19">
        <f>SUM(F5:F6)</f>
        <v>3</v>
      </c>
      <c r="G7" s="194" t="s">
        <v>73</v>
      </c>
      <c r="H7" s="195"/>
      <c r="I7" s="195"/>
      <c r="J7" s="18">
        <f>SUM(J5:J6)</f>
        <v>3</v>
      </c>
      <c r="K7" s="19">
        <f>SUM(K5:K6)</f>
        <v>3</v>
      </c>
      <c r="L7" s="194" t="s">
        <v>73</v>
      </c>
      <c r="M7" s="195"/>
      <c r="N7" s="195"/>
      <c r="O7" s="18">
        <f>SUM(O5:O6)</f>
        <v>3</v>
      </c>
      <c r="P7" s="19">
        <f>SUM(P5:P6)</f>
        <v>3</v>
      </c>
      <c r="Q7" s="194" t="s">
        <v>73</v>
      </c>
      <c r="R7" s="195"/>
      <c r="S7" s="195"/>
      <c r="T7" s="18">
        <f>SUM(T5:T6)</f>
        <v>3</v>
      </c>
      <c r="U7" s="19">
        <f>SUM(U5:U6)</f>
        <v>3</v>
      </c>
      <c r="V7" s="180"/>
      <c r="W7" s="188"/>
    </row>
    <row r="8" spans="1:23" ht="15.75">
      <c r="A8" s="247" t="s">
        <v>5</v>
      </c>
      <c r="B8" s="257" t="s">
        <v>29</v>
      </c>
      <c r="C8" s="258"/>
      <c r="D8" s="2">
        <v>2</v>
      </c>
      <c r="E8" s="2">
        <v>3</v>
      </c>
      <c r="F8" s="4">
        <v>3</v>
      </c>
      <c r="G8" s="259" t="s">
        <v>30</v>
      </c>
      <c r="H8" s="260"/>
      <c r="I8" s="151">
        <v>2</v>
      </c>
      <c r="J8" s="151">
        <v>3</v>
      </c>
      <c r="K8" s="152">
        <v>3</v>
      </c>
      <c r="L8" s="261" t="s">
        <v>31</v>
      </c>
      <c r="M8" s="262"/>
      <c r="N8" s="2">
        <v>2</v>
      </c>
      <c r="O8" s="2">
        <v>3</v>
      </c>
      <c r="P8" s="4">
        <v>3</v>
      </c>
      <c r="Q8" s="257" t="s">
        <v>32</v>
      </c>
      <c r="R8" s="258"/>
      <c r="S8" s="2">
        <v>2</v>
      </c>
      <c r="T8" s="2">
        <v>3</v>
      </c>
      <c r="U8" s="4">
        <v>3</v>
      </c>
      <c r="V8" s="250">
        <f>E14+J14+O14+T14</f>
        <v>22</v>
      </c>
      <c r="W8" s="253">
        <f>F14+K14+P14+U14</f>
        <v>22</v>
      </c>
    </row>
    <row r="9" spans="1:23" ht="15.75">
      <c r="A9" s="248"/>
      <c r="B9" s="197" t="s">
        <v>34</v>
      </c>
      <c r="C9" s="184"/>
      <c r="D9" s="1">
        <v>2</v>
      </c>
      <c r="E9" s="1">
        <v>2</v>
      </c>
      <c r="F9" s="5">
        <v>2</v>
      </c>
      <c r="G9" s="466" t="s">
        <v>35</v>
      </c>
      <c r="H9" s="467"/>
      <c r="I9" s="153">
        <v>2</v>
      </c>
      <c r="J9" s="153">
        <v>2</v>
      </c>
      <c r="K9" s="155">
        <v>2</v>
      </c>
      <c r="L9" s="226" t="s">
        <v>33</v>
      </c>
      <c r="M9" s="227"/>
      <c r="N9" s="1">
        <v>2</v>
      </c>
      <c r="O9" s="1">
        <v>2</v>
      </c>
      <c r="P9" s="5">
        <v>2</v>
      </c>
      <c r="Q9" s="197"/>
      <c r="R9" s="184"/>
      <c r="S9" s="1"/>
      <c r="T9" s="1"/>
      <c r="U9" s="5"/>
      <c r="V9" s="251"/>
      <c r="W9" s="254"/>
    </row>
    <row r="10" spans="1:23" ht="15.75">
      <c r="A10" s="248"/>
      <c r="B10" s="197"/>
      <c r="C10" s="184"/>
      <c r="D10" s="1"/>
      <c r="E10" s="1"/>
      <c r="F10" s="5"/>
      <c r="G10" s="466" t="s">
        <v>27</v>
      </c>
      <c r="H10" s="467"/>
      <c r="I10" s="153">
        <v>2</v>
      </c>
      <c r="J10" s="153">
        <v>2</v>
      </c>
      <c r="K10" s="155">
        <v>2</v>
      </c>
      <c r="L10" s="197" t="s">
        <v>21</v>
      </c>
      <c r="M10" s="184"/>
      <c r="N10" s="1">
        <v>2</v>
      </c>
      <c r="O10" s="1">
        <v>2</v>
      </c>
      <c r="P10" s="5">
        <v>2</v>
      </c>
      <c r="Q10" s="197"/>
      <c r="R10" s="184"/>
      <c r="S10" s="1"/>
      <c r="T10" s="1"/>
      <c r="U10" s="5"/>
      <c r="V10" s="251"/>
      <c r="W10" s="254"/>
    </row>
    <row r="11" spans="1:23" ht="15.75">
      <c r="A11" s="248"/>
      <c r="B11" s="197"/>
      <c r="C11" s="184"/>
      <c r="D11" s="1"/>
      <c r="E11" s="1"/>
      <c r="F11" s="5"/>
      <c r="G11" s="197"/>
      <c r="H11" s="184"/>
      <c r="I11" s="1"/>
      <c r="J11" s="1"/>
      <c r="K11" s="5"/>
      <c r="L11" s="226"/>
      <c r="M11" s="227"/>
      <c r="N11" s="1"/>
      <c r="O11" s="1"/>
      <c r="P11" s="5"/>
      <c r="Q11" s="470"/>
      <c r="R11" s="471"/>
      <c r="S11" s="34"/>
      <c r="T11" s="1"/>
      <c r="U11" s="5"/>
      <c r="V11" s="251"/>
      <c r="W11" s="254"/>
    </row>
    <row r="12" spans="1:23" ht="15.75">
      <c r="A12" s="248"/>
      <c r="B12" s="197"/>
      <c r="C12" s="184"/>
      <c r="D12" s="1"/>
      <c r="E12" s="1"/>
      <c r="F12" s="5"/>
      <c r="G12" s="197"/>
      <c r="H12" s="184"/>
      <c r="I12" s="1"/>
      <c r="J12" s="1"/>
      <c r="K12" s="5"/>
      <c r="L12" s="226"/>
      <c r="M12" s="227"/>
      <c r="N12" s="1"/>
      <c r="O12" s="1"/>
      <c r="P12" s="5"/>
      <c r="Q12" s="470"/>
      <c r="R12" s="471"/>
      <c r="S12" s="34"/>
      <c r="T12" s="1"/>
      <c r="U12" s="5"/>
      <c r="V12" s="251"/>
      <c r="W12" s="254"/>
    </row>
    <row r="13" spans="1:23" ht="15.75">
      <c r="A13" s="248"/>
      <c r="B13" s="197"/>
      <c r="C13" s="184"/>
      <c r="D13" s="1"/>
      <c r="E13" s="1"/>
      <c r="F13" s="5"/>
      <c r="G13" s="197"/>
      <c r="H13" s="184"/>
      <c r="I13" s="1"/>
      <c r="J13" s="1"/>
      <c r="K13" s="5"/>
      <c r="L13" s="226"/>
      <c r="M13" s="227"/>
      <c r="N13" s="1"/>
      <c r="O13" s="1"/>
      <c r="P13" s="5"/>
      <c r="Q13" s="470"/>
      <c r="R13" s="471"/>
      <c r="S13" s="34"/>
      <c r="T13" s="1"/>
      <c r="U13" s="5"/>
      <c r="V13" s="251"/>
      <c r="W13" s="254"/>
    </row>
    <row r="14" spans="1:23" ht="16.5" thickBot="1">
      <c r="A14" s="249"/>
      <c r="B14" s="241" t="s">
        <v>4</v>
      </c>
      <c r="C14" s="242"/>
      <c r="D14" s="243"/>
      <c r="E14" s="3">
        <f>SUM(E8:E13)</f>
        <v>5</v>
      </c>
      <c r="F14" s="6">
        <f>SUM(F8:F13)</f>
        <v>5</v>
      </c>
      <c r="G14" s="241" t="s">
        <v>4</v>
      </c>
      <c r="H14" s="242"/>
      <c r="I14" s="243"/>
      <c r="J14" s="3">
        <f>SUM(J8:J13)</f>
        <v>7</v>
      </c>
      <c r="K14" s="6">
        <f>SUM(K8:K13)</f>
        <v>7</v>
      </c>
      <c r="L14" s="230" t="s">
        <v>4</v>
      </c>
      <c r="M14" s="231"/>
      <c r="N14" s="232"/>
      <c r="O14" s="35">
        <f>SUM(O8:O13)</f>
        <v>7</v>
      </c>
      <c r="P14" s="36">
        <f>SUM(P8:P13)</f>
        <v>7</v>
      </c>
      <c r="Q14" s="241" t="s">
        <v>4</v>
      </c>
      <c r="R14" s="242"/>
      <c r="S14" s="243"/>
      <c r="T14" s="3">
        <f>SUM(T8:T13)</f>
        <v>3</v>
      </c>
      <c r="U14" s="6">
        <f>SUM(U8:U13)</f>
        <v>3</v>
      </c>
      <c r="V14" s="252"/>
      <c r="W14" s="255"/>
    </row>
    <row r="15" spans="1:23" ht="16.5" customHeight="1">
      <c r="A15" s="247" t="s">
        <v>6</v>
      </c>
      <c r="B15" s="197" t="s">
        <v>159</v>
      </c>
      <c r="C15" s="184"/>
      <c r="D15" s="1">
        <v>3</v>
      </c>
      <c r="E15" s="1">
        <v>2</v>
      </c>
      <c r="F15" s="5">
        <v>2</v>
      </c>
      <c r="G15" s="259" t="s">
        <v>165</v>
      </c>
      <c r="H15" s="260"/>
      <c r="I15" s="151">
        <v>3</v>
      </c>
      <c r="J15" s="151">
        <v>2</v>
      </c>
      <c r="K15" s="168">
        <v>2</v>
      </c>
      <c r="L15" s="468" t="s">
        <v>194</v>
      </c>
      <c r="M15" s="469"/>
      <c r="N15" s="57">
        <v>3</v>
      </c>
      <c r="O15" s="57">
        <v>2</v>
      </c>
      <c r="P15" s="12">
        <v>2</v>
      </c>
      <c r="Q15" s="263" t="s">
        <v>133</v>
      </c>
      <c r="R15" s="258"/>
      <c r="S15" s="2">
        <v>3</v>
      </c>
      <c r="T15" s="2">
        <v>2</v>
      </c>
      <c r="U15" s="8">
        <v>2</v>
      </c>
      <c r="V15" s="456">
        <f>E36+J36+O36+T36</f>
        <v>38</v>
      </c>
      <c r="W15" s="253">
        <f>F36+K36+P36+U36</f>
        <v>38</v>
      </c>
    </row>
    <row r="16" spans="1:23" ht="15.75">
      <c r="A16" s="459"/>
      <c r="B16" s="197" t="s">
        <v>160</v>
      </c>
      <c r="C16" s="184"/>
      <c r="D16" s="1">
        <v>3</v>
      </c>
      <c r="E16" s="1">
        <v>2</v>
      </c>
      <c r="F16" s="5">
        <v>2</v>
      </c>
      <c r="G16" s="197" t="s">
        <v>98</v>
      </c>
      <c r="H16" s="184"/>
      <c r="I16" s="39">
        <v>3</v>
      </c>
      <c r="J16" s="39">
        <v>3</v>
      </c>
      <c r="K16" s="58">
        <v>3</v>
      </c>
      <c r="L16" s="174" t="s">
        <v>138</v>
      </c>
      <c r="M16" s="175"/>
      <c r="N16" s="1">
        <v>3</v>
      </c>
      <c r="O16" s="1">
        <v>2</v>
      </c>
      <c r="P16" s="5">
        <v>2</v>
      </c>
      <c r="Q16" s="183" t="s">
        <v>140</v>
      </c>
      <c r="R16" s="184"/>
      <c r="S16" s="1">
        <v>3</v>
      </c>
      <c r="T16" s="1">
        <v>2</v>
      </c>
      <c r="U16" s="9">
        <v>2</v>
      </c>
      <c r="V16" s="457"/>
      <c r="W16" s="254"/>
    </row>
    <row r="17" spans="1:23" ht="15.75">
      <c r="A17" s="459"/>
      <c r="B17" s="197" t="s">
        <v>168</v>
      </c>
      <c r="C17" s="184"/>
      <c r="D17" s="1">
        <v>3</v>
      </c>
      <c r="E17" s="1">
        <v>2</v>
      </c>
      <c r="F17" s="5">
        <v>2</v>
      </c>
      <c r="G17" s="197" t="s">
        <v>127</v>
      </c>
      <c r="H17" s="184"/>
      <c r="I17" s="1">
        <v>3</v>
      </c>
      <c r="J17" s="1">
        <v>2</v>
      </c>
      <c r="K17" s="9">
        <v>2</v>
      </c>
      <c r="L17" s="197" t="s">
        <v>41</v>
      </c>
      <c r="M17" s="184"/>
      <c r="N17" s="1">
        <v>3</v>
      </c>
      <c r="O17" s="1">
        <v>2</v>
      </c>
      <c r="P17" s="5">
        <v>2</v>
      </c>
      <c r="Q17" s="183" t="s">
        <v>111</v>
      </c>
      <c r="R17" s="184"/>
      <c r="S17" s="1">
        <v>3</v>
      </c>
      <c r="T17" s="1">
        <v>2</v>
      </c>
      <c r="U17" s="9">
        <v>2</v>
      </c>
      <c r="V17" s="457"/>
      <c r="W17" s="254"/>
    </row>
    <row r="18" spans="1:23" ht="15.75">
      <c r="A18" s="459"/>
      <c r="B18" s="197" t="s">
        <v>169</v>
      </c>
      <c r="C18" s="184"/>
      <c r="D18" s="1">
        <v>3</v>
      </c>
      <c r="E18" s="1">
        <v>2</v>
      </c>
      <c r="F18" s="5">
        <v>2</v>
      </c>
      <c r="G18" s="197" t="s">
        <v>112</v>
      </c>
      <c r="H18" s="184"/>
      <c r="I18" s="1">
        <v>3</v>
      </c>
      <c r="J18" s="1">
        <v>2</v>
      </c>
      <c r="K18" s="9">
        <v>2</v>
      </c>
      <c r="L18" s="197" t="s">
        <v>42</v>
      </c>
      <c r="M18" s="184"/>
      <c r="N18" s="1">
        <v>3</v>
      </c>
      <c r="O18" s="1">
        <v>2</v>
      </c>
      <c r="P18" s="5">
        <v>2</v>
      </c>
      <c r="Q18" s="183" t="s">
        <v>48</v>
      </c>
      <c r="R18" s="184"/>
      <c r="S18" s="1">
        <v>3</v>
      </c>
      <c r="T18" s="1">
        <v>2</v>
      </c>
      <c r="U18" s="9">
        <v>2</v>
      </c>
      <c r="V18" s="457"/>
      <c r="W18" s="254"/>
    </row>
    <row r="19" spans="1:23" ht="15.75">
      <c r="A19" s="459"/>
      <c r="B19" s="197" t="s">
        <v>40</v>
      </c>
      <c r="C19" s="202"/>
      <c r="D19" s="1">
        <v>3</v>
      </c>
      <c r="E19" s="1">
        <v>2</v>
      </c>
      <c r="F19" s="5">
        <v>2</v>
      </c>
      <c r="G19" s="197" t="s">
        <v>53</v>
      </c>
      <c r="H19" s="184"/>
      <c r="I19" s="1">
        <v>3</v>
      </c>
      <c r="J19" s="1">
        <v>2</v>
      </c>
      <c r="K19" s="9">
        <v>2</v>
      </c>
      <c r="L19" s="197" t="s">
        <v>43</v>
      </c>
      <c r="M19" s="184"/>
      <c r="N19" s="1">
        <v>3</v>
      </c>
      <c r="O19" s="1">
        <v>2</v>
      </c>
      <c r="P19" s="5">
        <v>2</v>
      </c>
      <c r="Q19" s="183" t="s">
        <v>49</v>
      </c>
      <c r="R19" s="184"/>
      <c r="S19" s="1">
        <v>3</v>
      </c>
      <c r="T19" s="1">
        <v>2</v>
      </c>
      <c r="U19" s="9">
        <v>2</v>
      </c>
      <c r="V19" s="457"/>
      <c r="W19" s="254"/>
    </row>
    <row r="20" spans="1:23" ht="15.75">
      <c r="A20" s="459"/>
      <c r="B20" s="197" t="s">
        <v>51</v>
      </c>
      <c r="C20" s="184"/>
      <c r="D20" s="1">
        <v>3</v>
      </c>
      <c r="E20" s="1">
        <v>2</v>
      </c>
      <c r="F20" s="5">
        <v>2</v>
      </c>
      <c r="G20" s="197" t="s">
        <v>52</v>
      </c>
      <c r="H20" s="184"/>
      <c r="I20" s="1">
        <v>3</v>
      </c>
      <c r="J20" s="1">
        <v>2</v>
      </c>
      <c r="K20" s="9">
        <v>2</v>
      </c>
      <c r="L20" s="197" t="s">
        <v>39</v>
      </c>
      <c r="M20" s="184"/>
      <c r="N20" s="1">
        <v>3</v>
      </c>
      <c r="O20" s="1">
        <v>2</v>
      </c>
      <c r="P20" s="5">
        <v>2</v>
      </c>
      <c r="Q20" s="183" t="s">
        <v>117</v>
      </c>
      <c r="R20" s="184"/>
      <c r="S20" s="1">
        <v>3</v>
      </c>
      <c r="T20" s="1">
        <v>2</v>
      </c>
      <c r="U20" s="9">
        <v>2</v>
      </c>
      <c r="V20" s="457"/>
      <c r="W20" s="254"/>
    </row>
    <row r="21" spans="1:23" ht="15.75">
      <c r="A21" s="459"/>
      <c r="B21" s="197" t="s">
        <v>97</v>
      </c>
      <c r="C21" s="184"/>
      <c r="D21" s="1">
        <v>3</v>
      </c>
      <c r="E21" s="1">
        <v>2</v>
      </c>
      <c r="F21" s="5">
        <v>2</v>
      </c>
      <c r="G21" s="197" t="s">
        <v>137</v>
      </c>
      <c r="H21" s="184"/>
      <c r="I21" s="1">
        <v>3</v>
      </c>
      <c r="J21" s="1">
        <v>2</v>
      </c>
      <c r="K21" s="9">
        <v>2</v>
      </c>
      <c r="L21" s="197" t="s">
        <v>45</v>
      </c>
      <c r="M21" s="184"/>
      <c r="N21" s="1">
        <v>3</v>
      </c>
      <c r="O21" s="1">
        <v>2</v>
      </c>
      <c r="P21" s="5">
        <v>2</v>
      </c>
      <c r="Q21" s="183" t="s">
        <v>62</v>
      </c>
      <c r="R21" s="184"/>
      <c r="S21" s="1">
        <v>3</v>
      </c>
      <c r="T21" s="1">
        <v>2</v>
      </c>
      <c r="U21" s="9">
        <v>2</v>
      </c>
      <c r="V21" s="457"/>
      <c r="W21" s="254"/>
    </row>
    <row r="22" spans="1:23" ht="15.75">
      <c r="A22" s="459"/>
      <c r="B22" s="197" t="s">
        <v>152</v>
      </c>
      <c r="C22" s="184"/>
      <c r="D22" s="1">
        <v>3</v>
      </c>
      <c r="E22" s="1">
        <v>2</v>
      </c>
      <c r="F22" s="5">
        <v>2</v>
      </c>
      <c r="G22" s="197" t="s">
        <v>28</v>
      </c>
      <c r="H22" s="184"/>
      <c r="I22" s="1">
        <v>3</v>
      </c>
      <c r="J22" s="1">
        <v>2</v>
      </c>
      <c r="K22" s="9">
        <v>2</v>
      </c>
      <c r="L22" s="197" t="s">
        <v>46</v>
      </c>
      <c r="M22" s="184"/>
      <c r="N22" s="1">
        <v>3</v>
      </c>
      <c r="O22" s="1">
        <v>2</v>
      </c>
      <c r="P22" s="5">
        <v>2</v>
      </c>
      <c r="Q22" s="183" t="s">
        <v>141</v>
      </c>
      <c r="R22" s="184"/>
      <c r="S22" s="1">
        <v>3</v>
      </c>
      <c r="T22" s="1">
        <v>2</v>
      </c>
      <c r="U22" s="9">
        <v>2</v>
      </c>
      <c r="V22" s="457"/>
      <c r="W22" s="254"/>
    </row>
    <row r="23" spans="1:23" ht="15.75">
      <c r="A23" s="459"/>
      <c r="B23" s="197" t="s">
        <v>99</v>
      </c>
      <c r="C23" s="184"/>
      <c r="D23" s="1">
        <v>3</v>
      </c>
      <c r="E23" s="1">
        <v>2</v>
      </c>
      <c r="F23" s="5">
        <v>2</v>
      </c>
      <c r="G23" s="488" t="s">
        <v>65</v>
      </c>
      <c r="H23" s="489"/>
      <c r="I23" s="153">
        <v>3</v>
      </c>
      <c r="J23" s="153">
        <v>2</v>
      </c>
      <c r="K23" s="154">
        <v>2</v>
      </c>
      <c r="L23" s="197" t="s">
        <v>125</v>
      </c>
      <c r="M23" s="184"/>
      <c r="N23" s="1">
        <v>3</v>
      </c>
      <c r="O23" s="1">
        <v>2</v>
      </c>
      <c r="P23" s="5">
        <v>2</v>
      </c>
      <c r="Q23" s="183" t="s">
        <v>58</v>
      </c>
      <c r="R23" s="184"/>
      <c r="S23" s="1">
        <v>3</v>
      </c>
      <c r="T23" s="1">
        <v>2</v>
      </c>
      <c r="U23" s="9">
        <v>2</v>
      </c>
      <c r="V23" s="457"/>
      <c r="W23" s="254"/>
    </row>
    <row r="24" spans="1:23" ht="15.75">
      <c r="A24" s="459"/>
      <c r="B24" s="197" t="s">
        <v>63</v>
      </c>
      <c r="C24" s="184"/>
      <c r="D24" s="1">
        <v>3</v>
      </c>
      <c r="E24" s="1">
        <v>2</v>
      </c>
      <c r="F24" s="5">
        <v>2</v>
      </c>
      <c r="G24" s="466" t="s">
        <v>118</v>
      </c>
      <c r="H24" s="467"/>
      <c r="I24" s="153">
        <v>3</v>
      </c>
      <c r="J24" s="153">
        <v>2</v>
      </c>
      <c r="K24" s="154">
        <v>2</v>
      </c>
      <c r="L24" s="197" t="s">
        <v>100</v>
      </c>
      <c r="M24" s="184"/>
      <c r="N24" s="1">
        <v>3</v>
      </c>
      <c r="O24" s="1">
        <v>2</v>
      </c>
      <c r="P24" s="5">
        <v>2</v>
      </c>
      <c r="Q24" s="183" t="s">
        <v>120</v>
      </c>
      <c r="R24" s="184"/>
      <c r="S24" s="1">
        <v>3</v>
      </c>
      <c r="T24" s="1">
        <v>2</v>
      </c>
      <c r="U24" s="9">
        <v>2</v>
      </c>
      <c r="V24" s="457"/>
      <c r="W24" s="254"/>
    </row>
    <row r="25" spans="1:23" ht="15.75">
      <c r="A25" s="459"/>
      <c r="B25" s="197" t="s">
        <v>186</v>
      </c>
      <c r="C25" s="202"/>
      <c r="D25" s="1">
        <v>3</v>
      </c>
      <c r="E25" s="1">
        <v>2</v>
      </c>
      <c r="F25" s="36">
        <v>2</v>
      </c>
      <c r="G25" s="197" t="s">
        <v>161</v>
      </c>
      <c r="H25" s="184"/>
      <c r="I25" s="1">
        <v>3</v>
      </c>
      <c r="J25" s="1">
        <v>2</v>
      </c>
      <c r="K25" s="9">
        <v>2</v>
      </c>
      <c r="L25" s="197" t="s">
        <v>61</v>
      </c>
      <c r="M25" s="184"/>
      <c r="N25" s="1">
        <v>3</v>
      </c>
      <c r="O25" s="1">
        <v>2</v>
      </c>
      <c r="P25" s="5">
        <v>2</v>
      </c>
      <c r="Q25" s="183" t="s">
        <v>60</v>
      </c>
      <c r="R25" s="184"/>
      <c r="S25" s="1">
        <v>3</v>
      </c>
      <c r="T25" s="1">
        <v>2</v>
      </c>
      <c r="U25" s="9">
        <v>2</v>
      </c>
      <c r="V25" s="457"/>
      <c r="W25" s="254"/>
    </row>
    <row r="26" spans="1:23" ht="15.75">
      <c r="A26" s="459"/>
      <c r="B26" s="197"/>
      <c r="C26" s="202"/>
      <c r="D26" s="1"/>
      <c r="E26" s="1"/>
      <c r="F26" s="36"/>
      <c r="G26" s="197" t="s">
        <v>180</v>
      </c>
      <c r="H26" s="184"/>
      <c r="I26" s="1">
        <v>3</v>
      </c>
      <c r="J26" s="1">
        <v>2</v>
      </c>
      <c r="K26" s="9">
        <v>2</v>
      </c>
      <c r="L26" s="197" t="s">
        <v>57</v>
      </c>
      <c r="M26" s="184"/>
      <c r="N26" s="1">
        <v>3</v>
      </c>
      <c r="O26" s="1">
        <v>2</v>
      </c>
      <c r="P26" s="5">
        <v>2</v>
      </c>
      <c r="Q26" s="183" t="s">
        <v>55</v>
      </c>
      <c r="R26" s="184"/>
      <c r="S26" s="1">
        <v>3</v>
      </c>
      <c r="T26" s="1">
        <v>2</v>
      </c>
      <c r="U26" s="9">
        <v>2</v>
      </c>
      <c r="V26" s="457"/>
      <c r="W26" s="254"/>
    </row>
    <row r="27" spans="1:23" ht="15.75">
      <c r="A27" s="459"/>
      <c r="B27" s="197" t="s">
        <v>154</v>
      </c>
      <c r="C27" s="202"/>
      <c r="D27" s="1" t="s">
        <v>153</v>
      </c>
      <c r="E27" s="1" t="s">
        <v>153</v>
      </c>
      <c r="F27" s="5" t="s">
        <v>153</v>
      </c>
      <c r="G27" s="464" t="s">
        <v>36</v>
      </c>
      <c r="H27" s="465"/>
      <c r="I27" s="169">
        <v>3</v>
      </c>
      <c r="J27" s="169">
        <v>2</v>
      </c>
      <c r="K27" s="170">
        <v>2</v>
      </c>
      <c r="L27" s="197" t="s">
        <v>108</v>
      </c>
      <c r="M27" s="184"/>
      <c r="N27" s="1">
        <v>3</v>
      </c>
      <c r="O27" s="1">
        <v>2</v>
      </c>
      <c r="P27" s="5">
        <v>2</v>
      </c>
      <c r="Q27" s="183" t="s">
        <v>162</v>
      </c>
      <c r="R27" s="184"/>
      <c r="S27" s="1">
        <v>3</v>
      </c>
      <c r="T27" s="1">
        <v>2</v>
      </c>
      <c r="U27" s="9">
        <v>2</v>
      </c>
      <c r="V27" s="457"/>
      <c r="W27" s="254"/>
    </row>
    <row r="28" spans="1:23" ht="15.75">
      <c r="A28" s="459"/>
      <c r="B28" s="197" t="s">
        <v>153</v>
      </c>
      <c r="C28" s="462"/>
      <c r="D28" s="1" t="s">
        <v>153</v>
      </c>
      <c r="E28" s="1" t="s">
        <v>153</v>
      </c>
      <c r="F28" s="5" t="s">
        <v>153</v>
      </c>
      <c r="G28" s="183"/>
      <c r="H28" s="184"/>
      <c r="I28" s="1"/>
      <c r="J28" s="1"/>
      <c r="K28" s="9"/>
      <c r="L28" s="174" t="s">
        <v>163</v>
      </c>
      <c r="M28" s="175"/>
      <c r="N28" s="1" t="s">
        <v>163</v>
      </c>
      <c r="O28" s="1" t="s">
        <v>163</v>
      </c>
      <c r="P28" s="5" t="s">
        <v>163</v>
      </c>
      <c r="Q28" s="183" t="s">
        <v>171</v>
      </c>
      <c r="R28" s="184"/>
      <c r="S28" s="1">
        <v>3</v>
      </c>
      <c r="T28" s="1">
        <v>2</v>
      </c>
      <c r="U28" s="9">
        <v>2</v>
      </c>
      <c r="V28" s="457"/>
      <c r="W28" s="254"/>
    </row>
    <row r="29" spans="1:23" ht="15.75">
      <c r="A29" s="459"/>
      <c r="B29" s="197"/>
      <c r="C29" s="184"/>
      <c r="D29" s="1"/>
      <c r="E29" s="1"/>
      <c r="F29" s="5"/>
      <c r="G29" s="463"/>
      <c r="H29" s="223"/>
      <c r="I29" s="1" t="s">
        <v>170</v>
      </c>
      <c r="J29" s="1" t="s">
        <v>170</v>
      </c>
      <c r="K29" s="9" t="s">
        <v>170</v>
      </c>
      <c r="L29" s="174"/>
      <c r="M29" s="175"/>
      <c r="N29" s="1"/>
      <c r="O29" s="1"/>
      <c r="P29" s="5"/>
      <c r="Q29" s="183" t="s">
        <v>195</v>
      </c>
      <c r="R29" s="184"/>
      <c r="S29" s="1">
        <v>3</v>
      </c>
      <c r="T29" s="1">
        <v>2</v>
      </c>
      <c r="U29" s="9">
        <v>2</v>
      </c>
      <c r="V29" s="457"/>
      <c r="W29" s="254"/>
    </row>
    <row r="30" spans="1:23" ht="15.75">
      <c r="A30" s="459"/>
      <c r="B30" s="197"/>
      <c r="C30" s="202"/>
      <c r="D30" s="1"/>
      <c r="E30" s="1"/>
      <c r="F30" s="60"/>
      <c r="G30" s="454"/>
      <c r="H30" s="455"/>
      <c r="I30" s="1"/>
      <c r="J30" s="1"/>
      <c r="K30" s="9"/>
      <c r="L30" s="174"/>
      <c r="M30" s="446"/>
      <c r="N30" s="1"/>
      <c r="O30" s="1"/>
      <c r="P30" s="5"/>
      <c r="Q30" s="183" t="s">
        <v>158</v>
      </c>
      <c r="R30" s="202"/>
      <c r="S30" s="1">
        <v>3</v>
      </c>
      <c r="T30" s="1">
        <v>2</v>
      </c>
      <c r="U30" s="9">
        <v>2</v>
      </c>
      <c r="V30" s="457"/>
      <c r="W30" s="254"/>
    </row>
    <row r="31" spans="1:23" ht="15.75">
      <c r="A31" s="459"/>
      <c r="B31" s="197"/>
      <c r="C31" s="202"/>
      <c r="D31" s="1"/>
      <c r="E31" s="1"/>
      <c r="F31" s="9"/>
      <c r="G31" s="454"/>
      <c r="H31" s="455"/>
      <c r="I31" s="61"/>
      <c r="J31" s="61"/>
      <c r="K31" s="62"/>
      <c r="L31" s="174"/>
      <c r="M31" s="175"/>
      <c r="N31" s="1"/>
      <c r="O31" s="1"/>
      <c r="P31" s="5"/>
      <c r="Q31" s="183"/>
      <c r="R31" s="184"/>
      <c r="S31" s="1"/>
      <c r="T31" s="1"/>
      <c r="U31" s="9"/>
      <c r="V31" s="457"/>
      <c r="W31" s="254"/>
    </row>
    <row r="32" spans="1:23" ht="15.75">
      <c r="A32" s="459"/>
      <c r="B32" s="197"/>
      <c r="C32" s="184"/>
      <c r="D32" s="1"/>
      <c r="E32" s="1"/>
      <c r="F32" s="5"/>
      <c r="G32" s="453"/>
      <c r="H32" s="236"/>
      <c r="I32" s="37"/>
      <c r="J32" s="37"/>
      <c r="K32" s="59"/>
      <c r="L32" s="174"/>
      <c r="M32" s="175"/>
      <c r="N32" s="1"/>
      <c r="O32" s="1"/>
      <c r="P32" s="5"/>
      <c r="Q32" s="183"/>
      <c r="R32" s="184"/>
      <c r="S32" s="1"/>
      <c r="T32" s="1"/>
      <c r="U32" s="9"/>
      <c r="V32" s="457"/>
      <c r="W32" s="254"/>
    </row>
    <row r="33" spans="1:23" ht="15.75">
      <c r="A33" s="459"/>
      <c r="B33" s="197"/>
      <c r="C33" s="184"/>
      <c r="D33" s="1"/>
      <c r="E33" s="1"/>
      <c r="F33" s="5"/>
      <c r="G33" s="197"/>
      <c r="H33" s="184"/>
      <c r="I33" s="1"/>
      <c r="J33" s="1"/>
      <c r="K33" s="9"/>
      <c r="L33" s="174"/>
      <c r="M33" s="175"/>
      <c r="N33" s="1"/>
      <c r="O33" s="1"/>
      <c r="P33" s="5"/>
      <c r="Q33" s="183"/>
      <c r="R33" s="184"/>
      <c r="S33" s="1"/>
      <c r="T33" s="1"/>
      <c r="U33" s="9"/>
      <c r="V33" s="457"/>
      <c r="W33" s="254"/>
    </row>
    <row r="34" spans="1:23" ht="15.75">
      <c r="A34" s="459"/>
      <c r="B34" s="197"/>
      <c r="C34" s="184"/>
      <c r="D34" s="1"/>
      <c r="E34" s="1"/>
      <c r="F34" s="5"/>
      <c r="G34" s="197"/>
      <c r="H34" s="184"/>
      <c r="I34" s="1"/>
      <c r="J34" s="1"/>
      <c r="K34" s="9"/>
      <c r="L34" s="174"/>
      <c r="M34" s="175"/>
      <c r="N34" s="1"/>
      <c r="O34" s="1"/>
      <c r="P34" s="5"/>
      <c r="Q34" s="183"/>
      <c r="R34" s="184"/>
      <c r="S34" s="1"/>
      <c r="T34" s="1"/>
      <c r="U34" s="9"/>
      <c r="V34" s="457"/>
      <c r="W34" s="254"/>
    </row>
    <row r="35" spans="1:23" ht="15.75">
      <c r="A35" s="459"/>
      <c r="B35" s="197"/>
      <c r="C35" s="184"/>
      <c r="D35" s="1"/>
      <c r="E35" s="1"/>
      <c r="F35" s="5"/>
      <c r="G35" s="197"/>
      <c r="H35" s="184"/>
      <c r="I35" s="1"/>
      <c r="J35" s="1"/>
      <c r="K35" s="9"/>
      <c r="L35" s="174"/>
      <c r="M35" s="175"/>
      <c r="N35" s="1"/>
      <c r="O35" s="1"/>
      <c r="P35" s="5"/>
      <c r="Q35" s="183"/>
      <c r="R35" s="184"/>
      <c r="S35" s="1"/>
      <c r="T35" s="1"/>
      <c r="U35" s="9"/>
      <c r="V35" s="457"/>
      <c r="W35" s="254"/>
    </row>
    <row r="36" spans="1:23" ht="15.75">
      <c r="A36" s="459"/>
      <c r="B36" s="240" t="s">
        <v>7</v>
      </c>
      <c r="C36" s="238"/>
      <c r="D36" s="239"/>
      <c r="E36" s="41">
        <v>10</v>
      </c>
      <c r="F36" s="42">
        <v>10</v>
      </c>
      <c r="G36" s="240" t="s">
        <v>68</v>
      </c>
      <c r="H36" s="238"/>
      <c r="I36" s="239"/>
      <c r="J36" s="41">
        <v>8</v>
      </c>
      <c r="K36" s="22">
        <v>8</v>
      </c>
      <c r="L36" s="240" t="s">
        <v>7</v>
      </c>
      <c r="M36" s="238"/>
      <c r="N36" s="239"/>
      <c r="O36" s="41">
        <v>8</v>
      </c>
      <c r="P36" s="42">
        <v>8</v>
      </c>
      <c r="Q36" s="237" t="s">
        <v>7</v>
      </c>
      <c r="R36" s="238"/>
      <c r="S36" s="239"/>
      <c r="T36" s="41">
        <v>12</v>
      </c>
      <c r="U36" s="22">
        <v>12</v>
      </c>
      <c r="V36" s="457"/>
      <c r="W36" s="254"/>
    </row>
    <row r="37" spans="1:23" ht="16.5" thickBot="1">
      <c r="A37" s="55"/>
      <c r="B37" s="194" t="s">
        <v>12</v>
      </c>
      <c r="C37" s="195"/>
      <c r="D37" s="189"/>
      <c r="E37" s="18">
        <f>E7+E14+E36</f>
        <v>18</v>
      </c>
      <c r="F37" s="18">
        <f>F7+F14+F36</f>
        <v>18</v>
      </c>
      <c r="G37" s="194" t="s">
        <v>12</v>
      </c>
      <c r="H37" s="195"/>
      <c r="I37" s="189"/>
      <c r="J37" s="18">
        <f>J7+J14+J36</f>
        <v>18</v>
      </c>
      <c r="K37" s="20">
        <f>K7+K14+K36</f>
        <v>18</v>
      </c>
      <c r="L37" s="194" t="s">
        <v>12</v>
      </c>
      <c r="M37" s="195"/>
      <c r="N37" s="189"/>
      <c r="O37" s="18">
        <f>O7+O14+O36</f>
        <v>18</v>
      </c>
      <c r="P37" s="19">
        <f>P7+P14+P36</f>
        <v>18</v>
      </c>
      <c r="Q37" s="196" t="s">
        <v>12</v>
      </c>
      <c r="R37" s="195"/>
      <c r="S37" s="189"/>
      <c r="T37" s="18">
        <f>T7+T14+T36</f>
        <v>18</v>
      </c>
      <c r="U37" s="18">
        <f>U7+U14+U36</f>
        <v>18</v>
      </c>
      <c r="V37" s="444"/>
      <c r="W37" s="445"/>
    </row>
    <row r="38" spans="1:23" ht="15.75">
      <c r="A38" s="460"/>
      <c r="B38" s="451" t="s">
        <v>217</v>
      </c>
      <c r="C38" s="24" t="s">
        <v>8</v>
      </c>
      <c r="D38" s="210" t="s">
        <v>9</v>
      </c>
      <c r="E38" s="210"/>
      <c r="F38" s="458" t="s">
        <v>218</v>
      </c>
      <c r="G38" s="216"/>
      <c r="H38" s="24" t="s">
        <v>13</v>
      </c>
      <c r="I38" s="210" t="s">
        <v>14</v>
      </c>
      <c r="J38" s="210"/>
      <c r="K38" s="211" t="s">
        <v>15</v>
      </c>
      <c r="L38" s="212"/>
      <c r="M38" s="25" t="s">
        <v>13</v>
      </c>
      <c r="N38" s="215" t="s">
        <v>14</v>
      </c>
      <c r="O38" s="215"/>
      <c r="P38" s="219" t="s">
        <v>16</v>
      </c>
      <c r="Q38" s="216"/>
      <c r="R38" s="24" t="s">
        <v>10</v>
      </c>
      <c r="S38" s="217" t="s">
        <v>11</v>
      </c>
      <c r="T38" s="218"/>
      <c r="U38" s="177" t="s">
        <v>17</v>
      </c>
      <c r="V38" s="447">
        <f>SUM(V5:V36)</f>
        <v>72</v>
      </c>
      <c r="W38" s="449">
        <f>SUM(W5:W36)</f>
        <v>72</v>
      </c>
    </row>
    <row r="39" spans="1:23" ht="16.5" thickBot="1">
      <c r="A39" s="461"/>
      <c r="B39" s="452"/>
      <c r="C39" s="18">
        <v>0</v>
      </c>
      <c r="D39" s="189">
        <v>0</v>
      </c>
      <c r="E39" s="189"/>
      <c r="F39" s="213"/>
      <c r="G39" s="214"/>
      <c r="H39" s="18">
        <f>V5+V8</f>
        <v>34</v>
      </c>
      <c r="I39" s="189">
        <f>W5+W8</f>
        <v>34</v>
      </c>
      <c r="J39" s="189"/>
      <c r="K39" s="213"/>
      <c r="L39" s="214"/>
      <c r="M39" s="18">
        <f>V15</f>
        <v>38</v>
      </c>
      <c r="N39" s="189">
        <f>W15</f>
        <v>38</v>
      </c>
      <c r="O39" s="189"/>
      <c r="P39" s="213"/>
      <c r="Q39" s="214"/>
      <c r="R39" s="18">
        <v>72</v>
      </c>
      <c r="S39" s="190">
        <v>72</v>
      </c>
      <c r="T39" s="191"/>
      <c r="U39" s="178"/>
      <c r="V39" s="448"/>
      <c r="W39" s="450"/>
    </row>
    <row r="40" spans="2:21" ht="15.75">
      <c r="B40" s="56" t="s">
        <v>219</v>
      </c>
      <c r="C40" s="56"/>
      <c r="D40" s="56"/>
      <c r="E40" s="56"/>
      <c r="F40" s="56"/>
      <c r="G40" s="56"/>
      <c r="H40" s="56"/>
      <c r="I40" s="56"/>
      <c r="J40" s="56"/>
      <c r="K40" s="56"/>
      <c r="L40" s="56"/>
      <c r="M40" s="56"/>
      <c r="N40" s="56"/>
      <c r="O40" s="56"/>
      <c r="P40" s="56"/>
      <c r="Q40" s="56"/>
      <c r="R40" s="56"/>
      <c r="S40" s="56"/>
      <c r="T40" s="56"/>
      <c r="U40" s="56"/>
    </row>
    <row r="41" spans="2:21" ht="15.75">
      <c r="B41" s="56"/>
      <c r="C41" s="56"/>
      <c r="D41" s="56"/>
      <c r="E41" s="56"/>
      <c r="F41" s="56"/>
      <c r="G41" s="56"/>
      <c r="H41" s="56"/>
      <c r="I41" s="56"/>
      <c r="J41" s="56"/>
      <c r="K41" s="56"/>
      <c r="L41" s="56"/>
      <c r="M41" s="56"/>
      <c r="N41" s="56"/>
      <c r="O41" s="56"/>
      <c r="P41" s="56"/>
      <c r="Q41" s="56"/>
      <c r="R41" s="56"/>
      <c r="S41" s="56"/>
      <c r="T41" s="56"/>
      <c r="U41" s="56"/>
    </row>
    <row r="42" spans="2:21" ht="15.75">
      <c r="B42" s="32"/>
      <c r="C42" s="32"/>
      <c r="D42" s="32"/>
      <c r="E42" s="32"/>
      <c r="F42" s="32"/>
      <c r="G42" s="32"/>
      <c r="H42" s="32"/>
      <c r="I42" s="32"/>
      <c r="J42" s="32"/>
      <c r="K42" s="32"/>
      <c r="L42" s="32"/>
      <c r="M42" s="32"/>
      <c r="N42" s="32"/>
      <c r="O42" s="32"/>
      <c r="P42" s="32"/>
      <c r="Q42" s="32"/>
      <c r="R42" s="32"/>
      <c r="S42" s="32"/>
      <c r="T42" s="32"/>
      <c r="U42" s="32"/>
    </row>
    <row r="43" spans="2:21" ht="15.75">
      <c r="B43" s="32"/>
      <c r="C43" s="32"/>
      <c r="D43" s="32"/>
      <c r="E43" s="32"/>
      <c r="F43" s="32"/>
      <c r="G43" s="32"/>
      <c r="H43" s="32"/>
      <c r="I43" s="32"/>
      <c r="J43" s="32"/>
      <c r="K43" s="32"/>
      <c r="L43" s="32"/>
      <c r="M43" s="32"/>
      <c r="N43" s="32"/>
      <c r="O43" s="32"/>
      <c r="P43" s="32"/>
      <c r="Q43" s="32"/>
      <c r="R43" s="32"/>
      <c r="S43" s="32"/>
      <c r="T43" s="32"/>
      <c r="U43" s="32"/>
    </row>
  </sheetData>
  <sheetProtection/>
  <mergeCells count="172">
    <mergeCell ref="B20:C20"/>
    <mergeCell ref="G26:H26"/>
    <mergeCell ref="G25:H25"/>
    <mergeCell ref="G23:H23"/>
    <mergeCell ref="G22:H22"/>
    <mergeCell ref="G21:H21"/>
    <mergeCell ref="B21:C21"/>
    <mergeCell ref="B22:C22"/>
    <mergeCell ref="B23:C23"/>
    <mergeCell ref="G20:H20"/>
    <mergeCell ref="W5:W7"/>
    <mergeCell ref="B6:C6"/>
    <mergeCell ref="G6:H6"/>
    <mergeCell ref="L6:M6"/>
    <mergeCell ref="Q6:R6"/>
    <mergeCell ref="G19:H19"/>
    <mergeCell ref="Q14:S14"/>
    <mergeCell ref="G11:H11"/>
    <mergeCell ref="V8:V14"/>
    <mergeCell ref="B7:D7"/>
    <mergeCell ref="A5:A7"/>
    <mergeCell ref="B5:C5"/>
    <mergeCell ref="G5:H5"/>
    <mergeCell ref="L5:M5"/>
    <mergeCell ref="Q5:R5"/>
    <mergeCell ref="B17:C17"/>
    <mergeCell ref="G17:H17"/>
    <mergeCell ref="G16:H16"/>
    <mergeCell ref="G14:I14"/>
    <mergeCell ref="L14:N14"/>
    <mergeCell ref="V3:W3"/>
    <mergeCell ref="Q10:R10"/>
    <mergeCell ref="L11:M11"/>
    <mergeCell ref="Q4:R4"/>
    <mergeCell ref="G7:I7"/>
    <mergeCell ref="L7:N7"/>
    <mergeCell ref="Q7:S7"/>
    <mergeCell ref="G4:H4"/>
    <mergeCell ref="L4:M4"/>
    <mergeCell ref="V5:V7"/>
    <mergeCell ref="A1:W1"/>
    <mergeCell ref="A2:F2"/>
    <mergeCell ref="G2:K2"/>
    <mergeCell ref="O2:W2"/>
    <mergeCell ref="A3:A4"/>
    <mergeCell ref="B3:F3"/>
    <mergeCell ref="B4:C4"/>
    <mergeCell ref="G3:K3"/>
    <mergeCell ref="L3:P3"/>
    <mergeCell ref="Q3:U3"/>
    <mergeCell ref="A8:A14"/>
    <mergeCell ref="B8:C8"/>
    <mergeCell ref="G8:H8"/>
    <mergeCell ref="L8:M8"/>
    <mergeCell ref="Q8:R8"/>
    <mergeCell ref="B13:C13"/>
    <mergeCell ref="Q12:R12"/>
    <mergeCell ref="B11:C11"/>
    <mergeCell ref="B12:C12"/>
    <mergeCell ref="G12:H12"/>
    <mergeCell ref="Q11:R11"/>
    <mergeCell ref="W8:W14"/>
    <mergeCell ref="B9:C9"/>
    <mergeCell ref="G9:H9"/>
    <mergeCell ref="L9:M9"/>
    <mergeCell ref="Q9:R9"/>
    <mergeCell ref="B10:C10"/>
    <mergeCell ref="G10:H10"/>
    <mergeCell ref="G13:H13"/>
    <mergeCell ref="L10:M10"/>
    <mergeCell ref="B14:D14"/>
    <mergeCell ref="L15:M15"/>
    <mergeCell ref="L18:M18"/>
    <mergeCell ref="Q18:R18"/>
    <mergeCell ref="Q13:R13"/>
    <mergeCell ref="B15:C15"/>
    <mergeCell ref="G15:H15"/>
    <mergeCell ref="L13:M13"/>
    <mergeCell ref="L12:M12"/>
    <mergeCell ref="B19:C19"/>
    <mergeCell ref="L19:M19"/>
    <mergeCell ref="Q19:R19"/>
    <mergeCell ref="B16:C16"/>
    <mergeCell ref="L16:M16"/>
    <mergeCell ref="L17:M17"/>
    <mergeCell ref="Q17:R17"/>
    <mergeCell ref="G18:H18"/>
    <mergeCell ref="Q15:R15"/>
    <mergeCell ref="B26:C26"/>
    <mergeCell ref="Q26:R26"/>
    <mergeCell ref="B25:C25"/>
    <mergeCell ref="L21:M21"/>
    <mergeCell ref="B18:C18"/>
    <mergeCell ref="L23:M23"/>
    <mergeCell ref="Q23:R23"/>
    <mergeCell ref="L24:M24"/>
    <mergeCell ref="G24:H24"/>
    <mergeCell ref="B24:C24"/>
    <mergeCell ref="Q24:R24"/>
    <mergeCell ref="L20:M20"/>
    <mergeCell ref="Q20:R20"/>
    <mergeCell ref="Q22:R22"/>
    <mergeCell ref="Q21:R21"/>
    <mergeCell ref="L26:M26"/>
    <mergeCell ref="L25:M25"/>
    <mergeCell ref="Q25:R25"/>
    <mergeCell ref="B36:D36"/>
    <mergeCell ref="G36:I36"/>
    <mergeCell ref="L36:N36"/>
    <mergeCell ref="Q36:S36"/>
    <mergeCell ref="L35:M35"/>
    <mergeCell ref="Q35:R35"/>
    <mergeCell ref="B28:C28"/>
    <mergeCell ref="Q30:R30"/>
    <mergeCell ref="G28:H28"/>
    <mergeCell ref="Q27:R27"/>
    <mergeCell ref="G29:H29"/>
    <mergeCell ref="L27:M27"/>
    <mergeCell ref="G30:H30"/>
    <mergeCell ref="L28:M28"/>
    <mergeCell ref="G27:H27"/>
    <mergeCell ref="B27:C27"/>
    <mergeCell ref="F38:G39"/>
    <mergeCell ref="I38:J38"/>
    <mergeCell ref="K38:L39"/>
    <mergeCell ref="A15:A36"/>
    <mergeCell ref="A38:A39"/>
    <mergeCell ref="B29:C29"/>
    <mergeCell ref="L29:M29"/>
    <mergeCell ref="B35:C35"/>
    <mergeCell ref="G35:H35"/>
    <mergeCell ref="B30:C30"/>
    <mergeCell ref="U38:U39"/>
    <mergeCell ref="G37:I37"/>
    <mergeCell ref="L37:N37"/>
    <mergeCell ref="V15:V36"/>
    <mergeCell ref="D39:E39"/>
    <mergeCell ref="I39:J39"/>
    <mergeCell ref="N39:O39"/>
    <mergeCell ref="S39:T39"/>
    <mergeCell ref="N38:O38"/>
    <mergeCell ref="D38:E38"/>
    <mergeCell ref="B33:C33"/>
    <mergeCell ref="G33:H33"/>
    <mergeCell ref="Q33:R33"/>
    <mergeCell ref="B31:C31"/>
    <mergeCell ref="L31:M31"/>
    <mergeCell ref="Q31:R31"/>
    <mergeCell ref="B32:C32"/>
    <mergeCell ref="G32:H32"/>
    <mergeCell ref="L32:M32"/>
    <mergeCell ref="G31:H31"/>
    <mergeCell ref="V38:V39"/>
    <mergeCell ref="W38:W39"/>
    <mergeCell ref="B34:C34"/>
    <mergeCell ref="G34:H34"/>
    <mergeCell ref="L34:M34"/>
    <mergeCell ref="Q34:R34"/>
    <mergeCell ref="P38:Q39"/>
    <mergeCell ref="S38:T38"/>
    <mergeCell ref="B37:D37"/>
    <mergeCell ref="B38:B39"/>
    <mergeCell ref="W15:W36"/>
    <mergeCell ref="V37:W37"/>
    <mergeCell ref="Q32:R32"/>
    <mergeCell ref="L33:M33"/>
    <mergeCell ref="Q37:S37"/>
    <mergeCell ref="Q29:R29"/>
    <mergeCell ref="L30:M30"/>
    <mergeCell ref="Q28:R28"/>
    <mergeCell ref="L22:M22"/>
    <mergeCell ref="Q16:R16"/>
  </mergeCells>
  <printOptions horizontalCentered="1"/>
  <pageMargins left="0" right="0" top="0" bottom="0" header="0" footer="0"/>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W42"/>
  <sheetViews>
    <sheetView zoomScale="70" zoomScaleNormal="70" zoomScalePageLayoutView="0" workbookViewId="0" topLeftCell="A31">
      <selection activeCell="AB11" sqref="AB11"/>
    </sheetView>
  </sheetViews>
  <sheetFormatPr defaultColWidth="9.00390625" defaultRowHeight="15.75"/>
  <cols>
    <col min="1" max="1" width="6.875" style="15" customWidth="1"/>
    <col min="2" max="2" width="15.875" style="15" customWidth="1"/>
    <col min="3" max="3" width="14.125" style="15" customWidth="1"/>
    <col min="4" max="4" width="5.50390625" style="15" customWidth="1"/>
    <col min="5" max="5" width="5.875" style="15" customWidth="1"/>
    <col min="6" max="6" width="5.625" style="15" customWidth="1"/>
    <col min="7" max="7" width="15.625" style="15" customWidth="1"/>
    <col min="8" max="8" width="13.00390625" style="15" customWidth="1"/>
    <col min="9" max="9" width="6.625" style="15" customWidth="1"/>
    <col min="10" max="10" width="6.00390625" style="15" customWidth="1"/>
    <col min="11" max="11" width="6.50390625" style="15" customWidth="1"/>
    <col min="12" max="12" width="13.625" style="15" customWidth="1"/>
    <col min="13" max="13" width="13.50390625" style="15" customWidth="1"/>
    <col min="14" max="14" width="5.625" style="15" customWidth="1"/>
    <col min="15" max="15" width="6.375" style="15" customWidth="1"/>
    <col min="16" max="16" width="6.00390625" style="15" customWidth="1"/>
    <col min="17" max="17" width="12.125" style="15" customWidth="1"/>
    <col min="18" max="18" width="12.00390625" style="15" customWidth="1"/>
    <col min="19" max="19" width="6.375" style="15" customWidth="1"/>
    <col min="20" max="20" width="5.875" style="15" customWidth="1"/>
    <col min="21" max="21" width="5.625" style="15" customWidth="1"/>
    <col min="22" max="22" width="6.50390625" style="15" customWidth="1"/>
    <col min="23" max="23" width="6.125" style="15" customWidth="1"/>
    <col min="24" max="16384" width="9.00390625" style="15" customWidth="1"/>
  </cols>
  <sheetData>
    <row r="1" spans="1:23" ht="23.25" customHeight="1">
      <c r="A1" s="472" t="s">
        <v>220</v>
      </c>
      <c r="B1" s="472"/>
      <c r="C1" s="472"/>
      <c r="D1" s="472"/>
      <c r="E1" s="472"/>
      <c r="F1" s="472"/>
      <c r="G1" s="472"/>
      <c r="H1" s="472"/>
      <c r="I1" s="472"/>
      <c r="J1" s="472"/>
      <c r="K1" s="472"/>
      <c r="L1" s="472"/>
      <c r="M1" s="472"/>
      <c r="N1" s="472"/>
      <c r="O1" s="472"/>
      <c r="P1" s="472"/>
      <c r="Q1" s="472"/>
      <c r="R1" s="472"/>
      <c r="S1" s="472"/>
      <c r="T1" s="472"/>
      <c r="U1" s="472"/>
      <c r="V1" s="472"/>
      <c r="W1" s="472"/>
    </row>
    <row r="2" spans="1:23" ht="51.75" customHeight="1" thickBot="1">
      <c r="A2" s="273" t="s">
        <v>22</v>
      </c>
      <c r="B2" s="273"/>
      <c r="C2" s="273"/>
      <c r="D2" s="273"/>
      <c r="E2" s="273"/>
      <c r="F2" s="273"/>
      <c r="G2" s="273" t="s">
        <v>23</v>
      </c>
      <c r="H2" s="273"/>
      <c r="I2" s="273"/>
      <c r="J2" s="273"/>
      <c r="K2" s="273"/>
      <c r="L2" s="16"/>
      <c r="M2" s="16"/>
      <c r="N2" s="16"/>
      <c r="O2" s="473" t="s">
        <v>351</v>
      </c>
      <c r="P2" s="473"/>
      <c r="Q2" s="473"/>
      <c r="R2" s="473"/>
      <c r="S2" s="473"/>
      <c r="T2" s="473"/>
      <c r="U2" s="473"/>
      <c r="V2" s="473"/>
      <c r="W2" s="473"/>
    </row>
    <row r="3" spans="1:23" ht="16.5" customHeight="1">
      <c r="A3" s="274" t="s">
        <v>2</v>
      </c>
      <c r="B3" s="276" t="s">
        <v>344</v>
      </c>
      <c r="C3" s="277"/>
      <c r="D3" s="277"/>
      <c r="E3" s="277"/>
      <c r="F3" s="278"/>
      <c r="G3" s="276" t="s">
        <v>345</v>
      </c>
      <c r="H3" s="277"/>
      <c r="I3" s="277"/>
      <c r="J3" s="277"/>
      <c r="K3" s="278"/>
      <c r="L3" s="276" t="s">
        <v>210</v>
      </c>
      <c r="M3" s="277"/>
      <c r="N3" s="277"/>
      <c r="O3" s="277"/>
      <c r="P3" s="278"/>
      <c r="Q3" s="276" t="s">
        <v>346</v>
      </c>
      <c r="R3" s="277"/>
      <c r="S3" s="277"/>
      <c r="T3" s="277"/>
      <c r="U3" s="278"/>
      <c r="V3" s="208" t="s">
        <v>3</v>
      </c>
      <c r="W3" s="279"/>
    </row>
    <row r="4" spans="1:23" ht="16.5" thickBot="1">
      <c r="A4" s="275"/>
      <c r="B4" s="269" t="s">
        <v>200</v>
      </c>
      <c r="C4" s="270"/>
      <c r="D4" s="18" t="s">
        <v>201</v>
      </c>
      <c r="E4" s="18" t="s">
        <v>202</v>
      </c>
      <c r="F4" s="19" t="s">
        <v>203</v>
      </c>
      <c r="G4" s="269" t="s">
        <v>200</v>
      </c>
      <c r="H4" s="270"/>
      <c r="I4" s="18" t="s">
        <v>201</v>
      </c>
      <c r="J4" s="18" t="s">
        <v>202</v>
      </c>
      <c r="K4" s="19" t="s">
        <v>203</v>
      </c>
      <c r="L4" s="269" t="s">
        <v>200</v>
      </c>
      <c r="M4" s="270"/>
      <c r="N4" s="18" t="s">
        <v>201</v>
      </c>
      <c r="O4" s="18" t="s">
        <v>202</v>
      </c>
      <c r="P4" s="19" t="s">
        <v>203</v>
      </c>
      <c r="Q4" s="269" t="s">
        <v>200</v>
      </c>
      <c r="R4" s="270"/>
      <c r="S4" s="18" t="s">
        <v>201</v>
      </c>
      <c r="T4" s="18" t="s">
        <v>202</v>
      </c>
      <c r="U4" s="19" t="s">
        <v>203</v>
      </c>
      <c r="V4" s="21" t="s">
        <v>202</v>
      </c>
      <c r="W4" s="19" t="s">
        <v>203</v>
      </c>
    </row>
    <row r="5" spans="1:23" ht="15.75">
      <c r="A5" s="475" t="s">
        <v>74</v>
      </c>
      <c r="B5" s="478" t="s">
        <v>75</v>
      </c>
      <c r="C5" s="479"/>
      <c r="D5" s="10">
        <v>0</v>
      </c>
      <c r="E5" s="10">
        <v>3</v>
      </c>
      <c r="F5" s="17">
        <v>3</v>
      </c>
      <c r="G5" s="466" t="s">
        <v>128</v>
      </c>
      <c r="H5" s="502"/>
      <c r="I5" s="166">
        <v>0</v>
      </c>
      <c r="J5" s="166">
        <v>3</v>
      </c>
      <c r="K5" s="167">
        <v>3</v>
      </c>
      <c r="L5" s="197" t="s">
        <v>129</v>
      </c>
      <c r="M5" s="184"/>
      <c r="N5" s="10">
        <v>0</v>
      </c>
      <c r="O5" s="10">
        <v>3</v>
      </c>
      <c r="P5" s="17">
        <v>3</v>
      </c>
      <c r="Q5" s="197" t="s">
        <v>130</v>
      </c>
      <c r="R5" s="184"/>
      <c r="S5" s="10">
        <v>0</v>
      </c>
      <c r="T5" s="10">
        <v>3</v>
      </c>
      <c r="U5" s="17">
        <v>3</v>
      </c>
      <c r="V5" s="179">
        <f>E7+J7+O7+T7</f>
        <v>12</v>
      </c>
      <c r="W5" s="187">
        <f>F7+K7+P7+U7</f>
        <v>12</v>
      </c>
    </row>
    <row r="6" spans="1:23" ht="15.75">
      <c r="A6" s="476"/>
      <c r="B6" s="486"/>
      <c r="C6" s="487"/>
      <c r="D6" s="41"/>
      <c r="E6" s="41"/>
      <c r="F6" s="42"/>
      <c r="G6" s="486"/>
      <c r="H6" s="487"/>
      <c r="I6" s="41"/>
      <c r="J6" s="41"/>
      <c r="K6" s="42"/>
      <c r="L6" s="486"/>
      <c r="M6" s="487"/>
      <c r="N6" s="41"/>
      <c r="O6" s="41"/>
      <c r="P6" s="42"/>
      <c r="Q6" s="486"/>
      <c r="R6" s="487"/>
      <c r="S6" s="41"/>
      <c r="T6" s="41"/>
      <c r="U6" s="42"/>
      <c r="V6" s="474"/>
      <c r="W6" s="485"/>
    </row>
    <row r="7" spans="1:23" ht="16.5" thickBot="1">
      <c r="A7" s="477"/>
      <c r="B7" s="194" t="s">
        <v>73</v>
      </c>
      <c r="C7" s="195"/>
      <c r="D7" s="195"/>
      <c r="E7" s="18">
        <f>SUM(E5:E6)</f>
        <v>3</v>
      </c>
      <c r="F7" s="19">
        <f>SUM(F5:F6)</f>
        <v>3</v>
      </c>
      <c r="G7" s="194" t="s">
        <v>73</v>
      </c>
      <c r="H7" s="195"/>
      <c r="I7" s="195"/>
      <c r="J7" s="18">
        <f>SUM(J5:J6)</f>
        <v>3</v>
      </c>
      <c r="K7" s="19">
        <f>SUM(K5:K6)</f>
        <v>3</v>
      </c>
      <c r="L7" s="194" t="s">
        <v>73</v>
      </c>
      <c r="M7" s="195"/>
      <c r="N7" s="195"/>
      <c r="O7" s="18">
        <f>SUM(O5:O6)</f>
        <v>3</v>
      </c>
      <c r="P7" s="19">
        <f>SUM(P5:P6)</f>
        <v>3</v>
      </c>
      <c r="Q7" s="194" t="s">
        <v>73</v>
      </c>
      <c r="R7" s="195"/>
      <c r="S7" s="195"/>
      <c r="T7" s="18">
        <f>SUM(T5:T6)</f>
        <v>3</v>
      </c>
      <c r="U7" s="19">
        <f>SUM(U5:U6)</f>
        <v>3</v>
      </c>
      <c r="V7" s="180"/>
      <c r="W7" s="188"/>
    </row>
    <row r="8" spans="1:23" ht="15.75">
      <c r="A8" s="475" t="s">
        <v>5</v>
      </c>
      <c r="B8" s="257" t="s">
        <v>29</v>
      </c>
      <c r="C8" s="258"/>
      <c r="D8" s="2">
        <v>2</v>
      </c>
      <c r="E8" s="2">
        <v>3</v>
      </c>
      <c r="F8" s="4">
        <v>3</v>
      </c>
      <c r="G8" s="259" t="s">
        <v>30</v>
      </c>
      <c r="H8" s="260"/>
      <c r="I8" s="151">
        <v>2</v>
      </c>
      <c r="J8" s="151">
        <v>3</v>
      </c>
      <c r="K8" s="152">
        <v>3</v>
      </c>
      <c r="L8" s="261" t="s">
        <v>31</v>
      </c>
      <c r="M8" s="262"/>
      <c r="N8" s="2">
        <v>2</v>
      </c>
      <c r="O8" s="2">
        <v>3</v>
      </c>
      <c r="P8" s="4">
        <v>3</v>
      </c>
      <c r="Q8" s="257" t="s">
        <v>32</v>
      </c>
      <c r="R8" s="258"/>
      <c r="S8" s="2">
        <v>2</v>
      </c>
      <c r="T8" s="2">
        <v>3</v>
      </c>
      <c r="U8" s="4">
        <v>3</v>
      </c>
      <c r="V8" s="250">
        <f>E14+J14+O14+T14</f>
        <v>22</v>
      </c>
      <c r="W8" s="253">
        <f>F14+K14+P14+U14</f>
        <v>22</v>
      </c>
    </row>
    <row r="9" spans="1:23" ht="15.75">
      <c r="A9" s="476"/>
      <c r="B9" s="197" t="s">
        <v>34</v>
      </c>
      <c r="C9" s="184"/>
      <c r="D9" s="1">
        <v>2</v>
      </c>
      <c r="E9" s="1">
        <v>2</v>
      </c>
      <c r="F9" s="5">
        <v>2</v>
      </c>
      <c r="G9" s="501" t="s">
        <v>35</v>
      </c>
      <c r="H9" s="467"/>
      <c r="I9" s="153">
        <v>2</v>
      </c>
      <c r="J9" s="153">
        <v>2</v>
      </c>
      <c r="K9" s="155">
        <v>2</v>
      </c>
      <c r="L9" s="226" t="s">
        <v>102</v>
      </c>
      <c r="M9" s="227"/>
      <c r="N9" s="1">
        <v>2</v>
      </c>
      <c r="O9" s="1">
        <v>2</v>
      </c>
      <c r="P9" s="5">
        <v>2</v>
      </c>
      <c r="Q9" s="197"/>
      <c r="R9" s="184"/>
      <c r="S9" s="1"/>
      <c r="T9" s="1"/>
      <c r="U9" s="5"/>
      <c r="V9" s="251"/>
      <c r="W9" s="254"/>
    </row>
    <row r="10" spans="1:23" ht="15.75">
      <c r="A10" s="476"/>
      <c r="B10" s="181"/>
      <c r="C10" s="182"/>
      <c r="D10" s="61"/>
      <c r="E10" s="61"/>
      <c r="F10" s="64"/>
      <c r="G10" s="501" t="s">
        <v>103</v>
      </c>
      <c r="H10" s="467"/>
      <c r="I10" s="153">
        <v>2</v>
      </c>
      <c r="J10" s="153">
        <v>2</v>
      </c>
      <c r="K10" s="155">
        <v>2</v>
      </c>
      <c r="L10" s="197" t="s">
        <v>185</v>
      </c>
      <c r="M10" s="184"/>
      <c r="N10" s="1">
        <v>2</v>
      </c>
      <c r="O10" s="1">
        <v>2</v>
      </c>
      <c r="P10" s="5">
        <v>2</v>
      </c>
      <c r="Q10" s="197"/>
      <c r="R10" s="184"/>
      <c r="S10" s="1"/>
      <c r="T10" s="1"/>
      <c r="U10" s="5"/>
      <c r="V10" s="251"/>
      <c r="W10" s="254"/>
    </row>
    <row r="11" spans="1:23" ht="15.75">
      <c r="A11" s="476"/>
      <c r="B11" s="185"/>
      <c r="C11" s="186"/>
      <c r="D11" s="1"/>
      <c r="E11" s="1"/>
      <c r="F11" s="5"/>
      <c r="G11" s="197"/>
      <c r="H11" s="184"/>
      <c r="I11" s="1"/>
      <c r="J11" s="1"/>
      <c r="K11" s="5"/>
      <c r="L11" s="226"/>
      <c r="M11" s="227"/>
      <c r="N11" s="1"/>
      <c r="O11" s="1"/>
      <c r="P11" s="5"/>
      <c r="Q11" s="497"/>
      <c r="R11" s="229"/>
      <c r="S11" s="34"/>
      <c r="T11" s="1"/>
      <c r="U11" s="5"/>
      <c r="V11" s="251"/>
      <c r="W11" s="254"/>
    </row>
    <row r="12" spans="1:23" ht="15.75">
      <c r="A12" s="476"/>
      <c r="B12" s="185"/>
      <c r="C12" s="186"/>
      <c r="D12" s="1"/>
      <c r="E12" s="1"/>
      <c r="F12" s="5"/>
      <c r="G12" s="197"/>
      <c r="H12" s="184"/>
      <c r="I12" s="1"/>
      <c r="J12" s="1"/>
      <c r="K12" s="5"/>
      <c r="L12" s="226"/>
      <c r="M12" s="227"/>
      <c r="N12" s="1"/>
      <c r="O12" s="1"/>
      <c r="P12" s="5"/>
      <c r="Q12" s="497"/>
      <c r="R12" s="229"/>
      <c r="S12" s="34"/>
      <c r="T12" s="1"/>
      <c r="U12" s="5"/>
      <c r="V12" s="251"/>
      <c r="W12" s="254"/>
    </row>
    <row r="13" spans="1:23" ht="15.75">
      <c r="A13" s="476"/>
      <c r="B13" s="185"/>
      <c r="C13" s="186"/>
      <c r="D13" s="1"/>
      <c r="E13" s="1"/>
      <c r="F13" s="5"/>
      <c r="G13" s="197"/>
      <c r="H13" s="184"/>
      <c r="I13" s="1"/>
      <c r="J13" s="1"/>
      <c r="K13" s="5"/>
      <c r="L13" s="226"/>
      <c r="M13" s="227"/>
      <c r="N13" s="1"/>
      <c r="O13" s="1"/>
      <c r="P13" s="5"/>
      <c r="Q13" s="497"/>
      <c r="R13" s="229"/>
      <c r="S13" s="34"/>
      <c r="T13" s="1"/>
      <c r="U13" s="5"/>
      <c r="V13" s="251"/>
      <c r="W13" s="254"/>
    </row>
    <row r="14" spans="1:23" ht="16.5" thickBot="1">
      <c r="A14" s="477"/>
      <c r="B14" s="241" t="s">
        <v>4</v>
      </c>
      <c r="C14" s="242"/>
      <c r="D14" s="243"/>
      <c r="E14" s="3">
        <f>SUM(E8:E13)</f>
        <v>5</v>
      </c>
      <c r="F14" s="6">
        <f>SUM(F8:F13)</f>
        <v>5</v>
      </c>
      <c r="G14" s="241" t="s">
        <v>4</v>
      </c>
      <c r="H14" s="242"/>
      <c r="I14" s="243"/>
      <c r="J14" s="3">
        <f>SUM(J8:J13)</f>
        <v>7</v>
      </c>
      <c r="K14" s="6">
        <f>SUM(K8:K13)</f>
        <v>7</v>
      </c>
      <c r="L14" s="241" t="s">
        <v>4</v>
      </c>
      <c r="M14" s="242"/>
      <c r="N14" s="243"/>
      <c r="O14" s="3">
        <f>SUM(O8:O13)</f>
        <v>7</v>
      </c>
      <c r="P14" s="6">
        <f>SUM(P8:P13)</f>
        <v>7</v>
      </c>
      <c r="Q14" s="241" t="s">
        <v>4</v>
      </c>
      <c r="R14" s="242"/>
      <c r="S14" s="243"/>
      <c r="T14" s="3">
        <f>SUM(T8:T13)</f>
        <v>3</v>
      </c>
      <c r="U14" s="6">
        <f>SUM(U8:U13)</f>
        <v>3</v>
      </c>
      <c r="V14" s="252"/>
      <c r="W14" s="255"/>
    </row>
    <row r="15" spans="1:23" ht="16.5" customHeight="1">
      <c r="A15" s="247" t="s">
        <v>6</v>
      </c>
      <c r="B15" s="257" t="s">
        <v>164</v>
      </c>
      <c r="C15" s="258"/>
      <c r="D15" s="2">
        <v>5</v>
      </c>
      <c r="E15" s="2">
        <v>2</v>
      </c>
      <c r="F15" s="4">
        <v>2</v>
      </c>
      <c r="G15" s="257" t="s">
        <v>165</v>
      </c>
      <c r="H15" s="258"/>
      <c r="I15" s="2">
        <v>5</v>
      </c>
      <c r="J15" s="2">
        <v>2</v>
      </c>
      <c r="K15" s="4">
        <v>2</v>
      </c>
      <c r="L15" s="453" t="s">
        <v>157</v>
      </c>
      <c r="M15" s="236"/>
      <c r="N15" s="2">
        <v>5</v>
      </c>
      <c r="O15" s="2">
        <v>2</v>
      </c>
      <c r="P15" s="4">
        <v>2</v>
      </c>
      <c r="Q15" s="257" t="s">
        <v>196</v>
      </c>
      <c r="R15" s="258"/>
      <c r="S15" s="2">
        <v>5</v>
      </c>
      <c r="T15" s="2">
        <v>2</v>
      </c>
      <c r="U15" s="4">
        <v>2</v>
      </c>
      <c r="V15" s="250">
        <f>E35+J35+O35+T35</f>
        <v>46</v>
      </c>
      <c r="W15" s="492">
        <f>F35+K35+P35+U35</f>
        <v>46</v>
      </c>
    </row>
    <row r="16" spans="1:23" ht="15.75">
      <c r="A16" s="459"/>
      <c r="B16" s="197" t="s">
        <v>166</v>
      </c>
      <c r="C16" s="184"/>
      <c r="D16" s="1">
        <v>5</v>
      </c>
      <c r="E16" s="1">
        <v>2</v>
      </c>
      <c r="F16" s="5">
        <v>2</v>
      </c>
      <c r="G16" s="197" t="s">
        <v>167</v>
      </c>
      <c r="H16" s="184"/>
      <c r="I16" s="1">
        <v>5</v>
      </c>
      <c r="J16" s="1">
        <v>2</v>
      </c>
      <c r="K16" s="5">
        <v>2</v>
      </c>
      <c r="L16" s="197" t="s">
        <v>143</v>
      </c>
      <c r="M16" s="184"/>
      <c r="N16" s="1">
        <v>5</v>
      </c>
      <c r="O16" s="1">
        <v>2</v>
      </c>
      <c r="P16" s="5">
        <v>2</v>
      </c>
      <c r="Q16" s="197" t="s">
        <v>134</v>
      </c>
      <c r="R16" s="184"/>
      <c r="S16" s="1">
        <v>5</v>
      </c>
      <c r="T16" s="1">
        <v>2</v>
      </c>
      <c r="U16" s="5">
        <v>2</v>
      </c>
      <c r="V16" s="251"/>
      <c r="W16" s="493"/>
    </row>
    <row r="17" spans="1:23" ht="15.75">
      <c r="A17" s="459"/>
      <c r="B17" s="197" t="s">
        <v>28</v>
      </c>
      <c r="C17" s="184"/>
      <c r="D17" s="1">
        <v>5</v>
      </c>
      <c r="E17" s="1">
        <v>2</v>
      </c>
      <c r="F17" s="5">
        <v>2</v>
      </c>
      <c r="G17" s="466" t="s">
        <v>118</v>
      </c>
      <c r="H17" s="467"/>
      <c r="I17" s="153">
        <v>5</v>
      </c>
      <c r="J17" s="153">
        <v>2</v>
      </c>
      <c r="K17" s="155">
        <v>2</v>
      </c>
      <c r="L17" s="197" t="s">
        <v>42</v>
      </c>
      <c r="M17" s="184"/>
      <c r="N17" s="1">
        <v>5</v>
      </c>
      <c r="O17" s="1">
        <v>2</v>
      </c>
      <c r="P17" s="5">
        <v>2</v>
      </c>
      <c r="Q17" s="197" t="s">
        <v>47</v>
      </c>
      <c r="R17" s="184"/>
      <c r="S17" s="1">
        <v>5</v>
      </c>
      <c r="T17" s="1">
        <v>2</v>
      </c>
      <c r="U17" s="5">
        <v>2</v>
      </c>
      <c r="V17" s="251"/>
      <c r="W17" s="493"/>
    </row>
    <row r="18" spans="1:23" ht="15.75">
      <c r="A18" s="459"/>
      <c r="B18" s="197" t="s">
        <v>172</v>
      </c>
      <c r="C18" s="184"/>
      <c r="D18" s="1">
        <v>5</v>
      </c>
      <c r="E18" s="1">
        <v>2</v>
      </c>
      <c r="F18" s="5">
        <v>2</v>
      </c>
      <c r="G18" s="466" t="s">
        <v>38</v>
      </c>
      <c r="H18" s="467"/>
      <c r="I18" s="153">
        <v>5</v>
      </c>
      <c r="J18" s="153">
        <v>2</v>
      </c>
      <c r="K18" s="155">
        <v>2</v>
      </c>
      <c r="L18" s="197" t="s">
        <v>43</v>
      </c>
      <c r="M18" s="184"/>
      <c r="N18" s="1">
        <v>5</v>
      </c>
      <c r="O18" s="1">
        <v>2</v>
      </c>
      <c r="P18" s="5">
        <v>2</v>
      </c>
      <c r="Q18" s="197" t="s">
        <v>114</v>
      </c>
      <c r="R18" s="184"/>
      <c r="S18" s="1">
        <v>5</v>
      </c>
      <c r="T18" s="1">
        <v>2</v>
      </c>
      <c r="U18" s="5">
        <v>2</v>
      </c>
      <c r="V18" s="251"/>
      <c r="W18" s="493"/>
    </row>
    <row r="19" spans="1:23" ht="15.75">
      <c r="A19" s="459"/>
      <c r="B19" s="13" t="s">
        <v>37</v>
      </c>
      <c r="C19" s="14"/>
      <c r="D19" s="1">
        <v>5</v>
      </c>
      <c r="E19" s="1">
        <v>2</v>
      </c>
      <c r="F19" s="5">
        <v>2</v>
      </c>
      <c r="G19" s="466" t="s">
        <v>113</v>
      </c>
      <c r="H19" s="467"/>
      <c r="I19" s="153">
        <v>5</v>
      </c>
      <c r="J19" s="153">
        <v>2</v>
      </c>
      <c r="K19" s="155">
        <v>2</v>
      </c>
      <c r="L19" s="197" t="s">
        <v>44</v>
      </c>
      <c r="M19" s="184"/>
      <c r="N19" s="1">
        <v>5</v>
      </c>
      <c r="O19" s="1">
        <v>2</v>
      </c>
      <c r="P19" s="5">
        <v>2</v>
      </c>
      <c r="Q19" s="197" t="s">
        <v>49</v>
      </c>
      <c r="R19" s="184"/>
      <c r="S19" s="1">
        <v>5</v>
      </c>
      <c r="T19" s="1">
        <v>2</v>
      </c>
      <c r="U19" s="5">
        <v>2</v>
      </c>
      <c r="V19" s="251"/>
      <c r="W19" s="493"/>
    </row>
    <row r="20" spans="1:23" ht="15.75">
      <c r="A20" s="459"/>
      <c r="B20" s="13" t="s">
        <v>173</v>
      </c>
      <c r="C20" s="14"/>
      <c r="D20" s="1">
        <v>5</v>
      </c>
      <c r="E20" s="1">
        <v>2</v>
      </c>
      <c r="F20" s="5">
        <v>2</v>
      </c>
      <c r="G20" s="466" t="s">
        <v>116</v>
      </c>
      <c r="H20" s="467"/>
      <c r="I20" s="153">
        <v>5</v>
      </c>
      <c r="J20" s="153">
        <v>2</v>
      </c>
      <c r="K20" s="155">
        <v>2</v>
      </c>
      <c r="L20" s="197" t="s">
        <v>61</v>
      </c>
      <c r="M20" s="184"/>
      <c r="N20" s="1">
        <v>5</v>
      </c>
      <c r="O20" s="1">
        <v>2</v>
      </c>
      <c r="P20" s="5">
        <v>2</v>
      </c>
      <c r="Q20" s="197" t="s">
        <v>50</v>
      </c>
      <c r="R20" s="184"/>
      <c r="S20" s="1">
        <v>5</v>
      </c>
      <c r="T20" s="1">
        <v>2</v>
      </c>
      <c r="U20" s="5">
        <v>2</v>
      </c>
      <c r="V20" s="251"/>
      <c r="W20" s="493"/>
    </row>
    <row r="21" spans="1:23" ht="15.75">
      <c r="A21" s="459"/>
      <c r="B21" s="13" t="s">
        <v>99</v>
      </c>
      <c r="C21" s="14"/>
      <c r="D21" s="1">
        <v>5</v>
      </c>
      <c r="E21" s="1">
        <v>2</v>
      </c>
      <c r="F21" s="5">
        <v>2</v>
      </c>
      <c r="G21" s="197" t="s">
        <v>161</v>
      </c>
      <c r="H21" s="184"/>
      <c r="I21" s="1">
        <v>5</v>
      </c>
      <c r="J21" s="1">
        <v>2</v>
      </c>
      <c r="K21" s="5">
        <v>2</v>
      </c>
      <c r="L21" s="197" t="s">
        <v>45</v>
      </c>
      <c r="M21" s="184"/>
      <c r="N21" s="1">
        <v>5</v>
      </c>
      <c r="O21" s="1">
        <v>2</v>
      </c>
      <c r="P21" s="5">
        <v>2</v>
      </c>
      <c r="Q21" s="197" t="s">
        <v>62</v>
      </c>
      <c r="R21" s="184"/>
      <c r="S21" s="1">
        <v>5</v>
      </c>
      <c r="T21" s="1">
        <v>2</v>
      </c>
      <c r="U21" s="5">
        <v>2</v>
      </c>
      <c r="V21" s="251"/>
      <c r="W21" s="493"/>
    </row>
    <row r="22" spans="1:23" ht="15.75">
      <c r="A22" s="459"/>
      <c r="B22" s="13" t="s">
        <v>174</v>
      </c>
      <c r="C22" s="14"/>
      <c r="D22" s="1">
        <v>5</v>
      </c>
      <c r="E22" s="1">
        <v>2</v>
      </c>
      <c r="F22" s="5">
        <v>2</v>
      </c>
      <c r="G22" s="197" t="s">
        <v>52</v>
      </c>
      <c r="H22" s="184"/>
      <c r="I22" s="1">
        <v>5</v>
      </c>
      <c r="J22" s="1">
        <v>2</v>
      </c>
      <c r="K22" s="5">
        <v>2</v>
      </c>
      <c r="L22" s="197" t="s">
        <v>109</v>
      </c>
      <c r="M22" s="184"/>
      <c r="N22" s="1">
        <v>5</v>
      </c>
      <c r="O22" s="1">
        <v>2</v>
      </c>
      <c r="P22" s="5">
        <v>2</v>
      </c>
      <c r="Q22" s="197" t="s">
        <v>142</v>
      </c>
      <c r="R22" s="184"/>
      <c r="S22" s="1">
        <v>5</v>
      </c>
      <c r="T22" s="1">
        <v>2</v>
      </c>
      <c r="U22" s="5">
        <v>2</v>
      </c>
      <c r="V22" s="251"/>
      <c r="W22" s="493"/>
    </row>
    <row r="23" spans="1:23" ht="15.75">
      <c r="A23" s="459"/>
      <c r="B23" s="197" t="s">
        <v>176</v>
      </c>
      <c r="C23" s="184"/>
      <c r="D23" s="1">
        <v>5</v>
      </c>
      <c r="E23" s="1">
        <v>2</v>
      </c>
      <c r="F23" s="5">
        <v>2</v>
      </c>
      <c r="G23" s="197" t="s">
        <v>53</v>
      </c>
      <c r="H23" s="184"/>
      <c r="I23" s="1">
        <v>5</v>
      </c>
      <c r="J23" s="1">
        <v>2</v>
      </c>
      <c r="K23" s="5">
        <v>2</v>
      </c>
      <c r="L23" s="197" t="s">
        <v>144</v>
      </c>
      <c r="M23" s="184"/>
      <c r="N23" s="1">
        <v>5</v>
      </c>
      <c r="O23" s="1">
        <v>2</v>
      </c>
      <c r="P23" s="5">
        <v>2</v>
      </c>
      <c r="Q23" s="197" t="s">
        <v>58</v>
      </c>
      <c r="R23" s="184"/>
      <c r="S23" s="1">
        <v>5</v>
      </c>
      <c r="T23" s="1">
        <v>2</v>
      </c>
      <c r="U23" s="5">
        <v>2</v>
      </c>
      <c r="V23" s="251"/>
      <c r="W23" s="493"/>
    </row>
    <row r="24" spans="1:23" ht="15.75">
      <c r="A24" s="459"/>
      <c r="B24" s="13" t="s">
        <v>178</v>
      </c>
      <c r="C24" s="14"/>
      <c r="D24" s="1">
        <v>5</v>
      </c>
      <c r="E24" s="1">
        <v>2</v>
      </c>
      <c r="F24" s="5">
        <v>2</v>
      </c>
      <c r="G24" s="197" t="s">
        <v>54</v>
      </c>
      <c r="H24" s="184"/>
      <c r="I24" s="1">
        <v>5</v>
      </c>
      <c r="J24" s="1">
        <v>2</v>
      </c>
      <c r="K24" s="5">
        <v>2</v>
      </c>
      <c r="L24" s="197" t="s">
        <v>56</v>
      </c>
      <c r="M24" s="184"/>
      <c r="N24" s="1">
        <v>5</v>
      </c>
      <c r="O24" s="1">
        <v>2</v>
      </c>
      <c r="P24" s="5">
        <v>2</v>
      </c>
      <c r="Q24" s="197" t="s">
        <v>59</v>
      </c>
      <c r="R24" s="184"/>
      <c r="S24" s="1">
        <v>5</v>
      </c>
      <c r="T24" s="1">
        <v>2</v>
      </c>
      <c r="U24" s="5">
        <v>2</v>
      </c>
      <c r="V24" s="251"/>
      <c r="W24" s="493"/>
    </row>
    <row r="25" spans="1:23" ht="15.75">
      <c r="A25" s="459"/>
      <c r="B25" s="13" t="s">
        <v>179</v>
      </c>
      <c r="C25" s="14"/>
      <c r="D25" s="1">
        <v>5</v>
      </c>
      <c r="E25" s="1">
        <v>2</v>
      </c>
      <c r="F25" s="5">
        <v>2</v>
      </c>
      <c r="G25" s="197" t="s">
        <v>66</v>
      </c>
      <c r="H25" s="184"/>
      <c r="I25" s="1">
        <v>5</v>
      </c>
      <c r="J25" s="1">
        <v>2</v>
      </c>
      <c r="K25" s="5">
        <v>2</v>
      </c>
      <c r="L25" s="197" t="s">
        <v>125</v>
      </c>
      <c r="M25" s="184"/>
      <c r="N25" s="1">
        <v>5</v>
      </c>
      <c r="O25" s="1">
        <v>2</v>
      </c>
      <c r="P25" s="5">
        <v>2</v>
      </c>
      <c r="Q25" s="197" t="s">
        <v>119</v>
      </c>
      <c r="R25" s="184"/>
      <c r="S25" s="1">
        <v>5</v>
      </c>
      <c r="T25" s="1">
        <v>2</v>
      </c>
      <c r="U25" s="5">
        <v>2</v>
      </c>
      <c r="V25" s="251"/>
      <c r="W25" s="493"/>
    </row>
    <row r="26" spans="1:23" ht="15.75">
      <c r="A26" s="459"/>
      <c r="B26" s="197" t="s">
        <v>334</v>
      </c>
      <c r="C26" s="184"/>
      <c r="D26" s="1">
        <v>5</v>
      </c>
      <c r="E26" s="1">
        <v>2</v>
      </c>
      <c r="F26" s="5">
        <v>2</v>
      </c>
      <c r="G26" s="197" t="s">
        <v>64</v>
      </c>
      <c r="H26" s="184"/>
      <c r="I26" s="1">
        <v>5</v>
      </c>
      <c r="J26" s="1">
        <v>2</v>
      </c>
      <c r="K26" s="5">
        <v>2</v>
      </c>
      <c r="L26" s="197" t="s">
        <v>57</v>
      </c>
      <c r="M26" s="184"/>
      <c r="N26" s="1">
        <v>5</v>
      </c>
      <c r="O26" s="1">
        <v>2</v>
      </c>
      <c r="P26" s="5">
        <v>2</v>
      </c>
      <c r="Q26" s="197" t="s">
        <v>141</v>
      </c>
      <c r="R26" s="184"/>
      <c r="S26" s="1">
        <v>5</v>
      </c>
      <c r="T26" s="1">
        <v>2</v>
      </c>
      <c r="U26" s="5">
        <v>2</v>
      </c>
      <c r="V26" s="251"/>
      <c r="W26" s="493"/>
    </row>
    <row r="27" spans="1:23" ht="15.75">
      <c r="A27" s="459"/>
      <c r="B27" s="197"/>
      <c r="C27" s="184"/>
      <c r="D27" s="1"/>
      <c r="E27" s="1"/>
      <c r="F27" s="5"/>
      <c r="G27" s="197" t="s">
        <v>67</v>
      </c>
      <c r="H27" s="202"/>
      <c r="I27" s="1">
        <v>5</v>
      </c>
      <c r="J27" s="1">
        <v>2</v>
      </c>
      <c r="K27" s="5">
        <v>2</v>
      </c>
      <c r="L27" s="197" t="s">
        <v>139</v>
      </c>
      <c r="M27" s="184"/>
      <c r="N27" s="1">
        <v>5</v>
      </c>
      <c r="O27" s="1">
        <v>2</v>
      </c>
      <c r="P27" s="5">
        <v>2</v>
      </c>
      <c r="Q27" s="197" t="s">
        <v>136</v>
      </c>
      <c r="R27" s="184"/>
      <c r="S27" s="1">
        <v>5</v>
      </c>
      <c r="T27" s="1">
        <v>2</v>
      </c>
      <c r="U27" s="5">
        <v>2</v>
      </c>
      <c r="V27" s="251"/>
      <c r="W27" s="493"/>
    </row>
    <row r="28" spans="1:23" ht="15.75">
      <c r="A28" s="459"/>
      <c r="B28" s="197"/>
      <c r="C28" s="184"/>
      <c r="D28" s="1"/>
      <c r="E28" s="1"/>
      <c r="F28" s="5"/>
      <c r="G28" s="466" t="s">
        <v>177</v>
      </c>
      <c r="H28" s="467"/>
      <c r="I28" s="153">
        <v>5</v>
      </c>
      <c r="J28" s="153">
        <v>2</v>
      </c>
      <c r="K28" s="155">
        <v>2</v>
      </c>
      <c r="L28" s="197" t="s">
        <v>108</v>
      </c>
      <c r="M28" s="184"/>
      <c r="N28" s="1">
        <v>5</v>
      </c>
      <c r="O28" s="1">
        <v>2</v>
      </c>
      <c r="P28" s="5">
        <v>2</v>
      </c>
      <c r="Q28" s="197" t="s">
        <v>140</v>
      </c>
      <c r="R28" s="184"/>
      <c r="S28" s="1">
        <v>5</v>
      </c>
      <c r="T28" s="1">
        <v>2</v>
      </c>
      <c r="U28" s="5">
        <v>2</v>
      </c>
      <c r="V28" s="251"/>
      <c r="W28" s="493"/>
    </row>
    <row r="29" spans="1:23" ht="15.75">
      <c r="A29" s="459"/>
      <c r="B29" s="197"/>
      <c r="C29" s="184"/>
      <c r="D29" s="1"/>
      <c r="E29" s="1"/>
      <c r="F29" s="5"/>
      <c r="G29" s="13"/>
      <c r="H29" s="14"/>
      <c r="I29" s="1"/>
      <c r="J29" s="1"/>
      <c r="K29" s="5"/>
      <c r="L29" s="499" t="s">
        <v>101</v>
      </c>
      <c r="M29" s="500"/>
      <c r="N29" s="171">
        <v>5</v>
      </c>
      <c r="O29" s="171">
        <v>2</v>
      </c>
      <c r="P29" s="172">
        <v>2</v>
      </c>
      <c r="Q29" s="197" t="s">
        <v>135</v>
      </c>
      <c r="R29" s="184"/>
      <c r="S29" s="1">
        <v>5</v>
      </c>
      <c r="T29" s="1">
        <v>3</v>
      </c>
      <c r="U29" s="5">
        <v>3</v>
      </c>
      <c r="V29" s="251"/>
      <c r="W29" s="493"/>
    </row>
    <row r="30" spans="1:23" ht="15.75">
      <c r="A30" s="459"/>
      <c r="B30" s="197"/>
      <c r="C30" s="184"/>
      <c r="D30" s="1"/>
      <c r="E30" s="1"/>
      <c r="F30" s="5"/>
      <c r="G30" s="197"/>
      <c r="H30" s="184"/>
      <c r="I30" s="1" t="s">
        <v>155</v>
      </c>
      <c r="J30" s="1" t="s">
        <v>155</v>
      </c>
      <c r="K30" s="5" t="s">
        <v>155</v>
      </c>
      <c r="L30" s="453"/>
      <c r="M30" s="236"/>
      <c r="N30" s="37"/>
      <c r="O30" s="37"/>
      <c r="P30" s="38"/>
      <c r="Q30" s="197" t="s">
        <v>156</v>
      </c>
      <c r="R30" s="184"/>
      <c r="S30" s="1">
        <v>5</v>
      </c>
      <c r="T30" s="1">
        <v>2</v>
      </c>
      <c r="U30" s="5">
        <v>2</v>
      </c>
      <c r="V30" s="251"/>
      <c r="W30" s="493"/>
    </row>
    <row r="31" spans="1:23" ht="15.75">
      <c r="A31" s="459"/>
      <c r="B31" s="197"/>
      <c r="C31" s="184"/>
      <c r="D31" s="1"/>
      <c r="E31" s="1"/>
      <c r="F31" s="5"/>
      <c r="G31" s="197" t="s">
        <v>155</v>
      </c>
      <c r="H31" s="184"/>
      <c r="I31" s="1" t="s">
        <v>155</v>
      </c>
      <c r="J31" s="1" t="s">
        <v>155</v>
      </c>
      <c r="K31" s="5" t="s">
        <v>155</v>
      </c>
      <c r="L31" s="197"/>
      <c r="M31" s="184"/>
      <c r="N31" s="1"/>
      <c r="O31" s="1"/>
      <c r="P31" s="5"/>
      <c r="Q31" s="197" t="s">
        <v>110</v>
      </c>
      <c r="R31" s="184"/>
      <c r="S31" s="1">
        <v>5</v>
      </c>
      <c r="T31" s="1">
        <v>2</v>
      </c>
      <c r="U31" s="5">
        <v>2</v>
      </c>
      <c r="V31" s="251"/>
      <c r="W31" s="493"/>
    </row>
    <row r="32" spans="1:23" ht="15.75">
      <c r="A32" s="459"/>
      <c r="B32" s="197"/>
      <c r="C32" s="184"/>
      <c r="D32" s="1"/>
      <c r="E32" s="1"/>
      <c r="F32" s="5"/>
      <c r="G32" s="197"/>
      <c r="H32" s="184"/>
      <c r="I32" s="1"/>
      <c r="J32" s="1"/>
      <c r="K32" s="5"/>
      <c r="L32" s="197"/>
      <c r="M32" s="184"/>
      <c r="N32" s="1"/>
      <c r="O32" s="1"/>
      <c r="P32" s="5"/>
      <c r="Q32" s="197" t="s">
        <v>193</v>
      </c>
      <c r="R32" s="184"/>
      <c r="S32" s="1">
        <v>5</v>
      </c>
      <c r="T32" s="1">
        <v>2</v>
      </c>
      <c r="U32" s="5">
        <v>2</v>
      </c>
      <c r="V32" s="251"/>
      <c r="W32" s="493"/>
    </row>
    <row r="33" spans="1:23" ht="15.75">
      <c r="A33" s="459"/>
      <c r="B33" s="197"/>
      <c r="C33" s="184"/>
      <c r="D33" s="1"/>
      <c r="E33" s="1"/>
      <c r="F33" s="5"/>
      <c r="G33" s="197"/>
      <c r="H33" s="184"/>
      <c r="I33" s="1"/>
      <c r="J33" s="1"/>
      <c r="K33" s="5"/>
      <c r="L33" s="197"/>
      <c r="M33" s="184"/>
      <c r="N33" s="1"/>
      <c r="O33" s="1"/>
      <c r="P33" s="5"/>
      <c r="Q33" s="197"/>
      <c r="R33" s="184"/>
      <c r="S33" s="1"/>
      <c r="T33" s="1"/>
      <c r="U33" s="5"/>
      <c r="V33" s="251"/>
      <c r="W33" s="493"/>
    </row>
    <row r="34" spans="1:23" ht="15.75">
      <c r="A34" s="459"/>
      <c r="B34" s="197"/>
      <c r="C34" s="184"/>
      <c r="D34" s="1"/>
      <c r="E34" s="1"/>
      <c r="F34" s="5"/>
      <c r="G34" s="197"/>
      <c r="H34" s="184"/>
      <c r="I34" s="1"/>
      <c r="J34" s="1"/>
      <c r="K34" s="5"/>
      <c r="L34" s="197"/>
      <c r="M34" s="184"/>
      <c r="N34" s="1"/>
      <c r="O34" s="1"/>
      <c r="P34" s="5"/>
      <c r="Q34" s="197"/>
      <c r="R34" s="184"/>
      <c r="S34" s="1"/>
      <c r="T34" s="1"/>
      <c r="U34" s="5"/>
      <c r="V34" s="251"/>
      <c r="W34" s="493"/>
    </row>
    <row r="35" spans="1:23" ht="16.5" thickBot="1">
      <c r="A35" s="498"/>
      <c r="B35" s="240" t="s">
        <v>7</v>
      </c>
      <c r="C35" s="238"/>
      <c r="D35" s="239"/>
      <c r="E35" s="41">
        <v>12</v>
      </c>
      <c r="F35" s="42">
        <v>12</v>
      </c>
      <c r="G35" s="240" t="s">
        <v>7</v>
      </c>
      <c r="H35" s="238"/>
      <c r="I35" s="239"/>
      <c r="J35" s="41">
        <v>10</v>
      </c>
      <c r="K35" s="42">
        <v>10</v>
      </c>
      <c r="L35" s="240" t="s">
        <v>7</v>
      </c>
      <c r="M35" s="238"/>
      <c r="N35" s="239"/>
      <c r="O35" s="41">
        <v>10</v>
      </c>
      <c r="P35" s="42">
        <v>10</v>
      </c>
      <c r="Q35" s="240" t="s">
        <v>7</v>
      </c>
      <c r="R35" s="238"/>
      <c r="S35" s="239"/>
      <c r="T35" s="41">
        <v>14</v>
      </c>
      <c r="U35" s="42">
        <v>14</v>
      </c>
      <c r="V35" s="491"/>
      <c r="W35" s="494"/>
    </row>
    <row r="36" spans="1:23" ht="16.5" thickBot="1">
      <c r="A36" s="63"/>
      <c r="B36" s="194" t="s">
        <v>12</v>
      </c>
      <c r="C36" s="195"/>
      <c r="D36" s="189"/>
      <c r="E36" s="18">
        <f>E7+E14+E35</f>
        <v>20</v>
      </c>
      <c r="F36" s="18">
        <f>F7+F14+F35</f>
        <v>20</v>
      </c>
      <c r="G36" s="194" t="s">
        <v>12</v>
      </c>
      <c r="H36" s="195"/>
      <c r="I36" s="189"/>
      <c r="J36" s="18">
        <f>J7+J14+J35</f>
        <v>20</v>
      </c>
      <c r="K36" s="18">
        <f>K7+K14+K35</f>
        <v>20</v>
      </c>
      <c r="L36" s="194" t="s">
        <v>12</v>
      </c>
      <c r="M36" s="195"/>
      <c r="N36" s="189"/>
      <c r="O36" s="18">
        <f>O7+O14+O35</f>
        <v>20</v>
      </c>
      <c r="P36" s="18">
        <f>P7+P14+P35</f>
        <v>20</v>
      </c>
      <c r="Q36" s="194" t="s">
        <v>12</v>
      </c>
      <c r="R36" s="195"/>
      <c r="S36" s="189"/>
      <c r="T36" s="18">
        <f>T7+T14+T35</f>
        <v>20</v>
      </c>
      <c r="U36" s="18">
        <f>U7+U14+U35</f>
        <v>20</v>
      </c>
      <c r="V36" s="477"/>
      <c r="W36" s="490"/>
    </row>
    <row r="37" spans="1:23" ht="15.75">
      <c r="A37" s="495"/>
      <c r="B37" s="451" t="s">
        <v>217</v>
      </c>
      <c r="C37" s="24" t="s">
        <v>8</v>
      </c>
      <c r="D37" s="210" t="s">
        <v>9</v>
      </c>
      <c r="E37" s="210"/>
      <c r="F37" s="458" t="s">
        <v>218</v>
      </c>
      <c r="G37" s="216"/>
      <c r="H37" s="24" t="s">
        <v>13</v>
      </c>
      <c r="I37" s="210" t="s">
        <v>14</v>
      </c>
      <c r="J37" s="210"/>
      <c r="K37" s="211" t="s">
        <v>221</v>
      </c>
      <c r="L37" s="216"/>
      <c r="M37" s="24" t="s">
        <v>13</v>
      </c>
      <c r="N37" s="210" t="s">
        <v>14</v>
      </c>
      <c r="O37" s="210"/>
      <c r="P37" s="211" t="s">
        <v>16</v>
      </c>
      <c r="Q37" s="216"/>
      <c r="R37" s="24" t="s">
        <v>10</v>
      </c>
      <c r="S37" s="217" t="s">
        <v>11</v>
      </c>
      <c r="T37" s="218"/>
      <c r="U37" s="177" t="s">
        <v>17</v>
      </c>
      <c r="V37" s="447">
        <f>SUM(V5:V35)</f>
        <v>80</v>
      </c>
      <c r="W37" s="449">
        <f>SUM(W5:W35)</f>
        <v>80</v>
      </c>
    </row>
    <row r="38" spans="1:23" ht="16.5" thickBot="1">
      <c r="A38" s="496"/>
      <c r="B38" s="452"/>
      <c r="C38" s="18">
        <v>0</v>
      </c>
      <c r="D38" s="189">
        <v>0</v>
      </c>
      <c r="E38" s="189"/>
      <c r="F38" s="213"/>
      <c r="G38" s="214"/>
      <c r="H38" s="18">
        <f>W5+W8</f>
        <v>34</v>
      </c>
      <c r="I38" s="189">
        <f>W5+W8</f>
        <v>34</v>
      </c>
      <c r="J38" s="189"/>
      <c r="K38" s="213"/>
      <c r="L38" s="214"/>
      <c r="M38" s="18">
        <f>V15</f>
        <v>46</v>
      </c>
      <c r="N38" s="189">
        <f>W15</f>
        <v>46</v>
      </c>
      <c r="O38" s="189"/>
      <c r="P38" s="213"/>
      <c r="Q38" s="214"/>
      <c r="R38" s="18">
        <v>80</v>
      </c>
      <c r="S38" s="190">
        <v>80</v>
      </c>
      <c r="T38" s="191"/>
      <c r="U38" s="178"/>
      <c r="V38" s="448"/>
      <c r="W38" s="450"/>
    </row>
    <row r="39" spans="2:21" ht="15.75">
      <c r="B39" s="56" t="s">
        <v>222</v>
      </c>
      <c r="C39" s="56"/>
      <c r="D39" s="56"/>
      <c r="E39" s="56"/>
      <c r="F39" s="56"/>
      <c r="G39" s="56"/>
      <c r="H39" s="56"/>
      <c r="I39" s="56"/>
      <c r="J39" s="56"/>
      <c r="K39" s="56"/>
      <c r="L39" s="56"/>
      <c r="M39" s="56"/>
      <c r="N39" s="56"/>
      <c r="O39" s="56"/>
      <c r="P39" s="56"/>
      <c r="Q39" s="56"/>
      <c r="R39" s="56"/>
      <c r="S39" s="56"/>
      <c r="T39" s="56"/>
      <c r="U39" s="56"/>
    </row>
    <row r="40" spans="2:21" ht="15.75">
      <c r="B40" s="56"/>
      <c r="C40" s="56"/>
      <c r="D40" s="56"/>
      <c r="E40" s="56"/>
      <c r="F40" s="56"/>
      <c r="G40" s="56"/>
      <c r="H40" s="56"/>
      <c r="I40" s="56"/>
      <c r="J40" s="56"/>
      <c r="K40" s="56"/>
      <c r="L40" s="56"/>
      <c r="M40" s="56"/>
      <c r="N40" s="56"/>
      <c r="O40" s="56"/>
      <c r="P40" s="56"/>
      <c r="Q40" s="56"/>
      <c r="R40" s="56"/>
      <c r="S40" s="56"/>
      <c r="T40" s="56"/>
      <c r="U40" s="56"/>
    </row>
    <row r="41" spans="2:21" ht="15.75">
      <c r="B41" s="32"/>
      <c r="C41" s="32"/>
      <c r="D41" s="32"/>
      <c r="E41" s="32"/>
      <c r="F41" s="32"/>
      <c r="G41" s="32"/>
      <c r="H41" s="32"/>
      <c r="I41" s="32"/>
      <c r="J41" s="32"/>
      <c r="K41" s="32"/>
      <c r="L41" s="32"/>
      <c r="M41" s="32"/>
      <c r="N41" s="32"/>
      <c r="O41" s="32"/>
      <c r="P41" s="32"/>
      <c r="Q41" s="32"/>
      <c r="R41" s="32"/>
      <c r="S41" s="32"/>
      <c r="T41" s="32"/>
      <c r="U41" s="32"/>
    </row>
    <row r="42" spans="2:21" ht="15.75">
      <c r="B42" s="32"/>
      <c r="C42" s="32"/>
      <c r="D42" s="32"/>
      <c r="E42" s="32"/>
      <c r="F42" s="32"/>
      <c r="G42" s="32"/>
      <c r="H42" s="32"/>
      <c r="I42" s="32"/>
      <c r="J42" s="32"/>
      <c r="K42" s="32"/>
      <c r="L42" s="32"/>
      <c r="M42" s="32"/>
      <c r="N42" s="32"/>
      <c r="O42" s="32"/>
      <c r="P42" s="32"/>
      <c r="Q42" s="32"/>
      <c r="R42" s="32"/>
      <c r="S42" s="32"/>
      <c r="T42" s="32"/>
      <c r="U42" s="32"/>
    </row>
  </sheetData>
  <sheetProtection/>
  <mergeCells count="161">
    <mergeCell ref="B27:C27"/>
    <mergeCell ref="B23:C23"/>
    <mergeCell ref="W5:W7"/>
    <mergeCell ref="B6:C6"/>
    <mergeCell ref="G6:H6"/>
    <mergeCell ref="L6:M6"/>
    <mergeCell ref="Q6:R6"/>
    <mergeCell ref="B7:D7"/>
    <mergeCell ref="G7:I7"/>
    <mergeCell ref="Q7:S7"/>
    <mergeCell ref="A5:A7"/>
    <mergeCell ref="B5:C5"/>
    <mergeCell ref="G5:H5"/>
    <mergeCell ref="L5:M5"/>
    <mergeCell ref="Q5:R5"/>
    <mergeCell ref="V5:V7"/>
    <mergeCell ref="A1:W1"/>
    <mergeCell ref="A2:F2"/>
    <mergeCell ref="G2:K2"/>
    <mergeCell ref="O2:W2"/>
    <mergeCell ref="A3:A4"/>
    <mergeCell ref="B3:F3"/>
    <mergeCell ref="G3:K3"/>
    <mergeCell ref="L3:P3"/>
    <mergeCell ref="Q3:U3"/>
    <mergeCell ref="V3:W3"/>
    <mergeCell ref="A8:A14"/>
    <mergeCell ref="B8:C8"/>
    <mergeCell ref="G8:H8"/>
    <mergeCell ref="L8:M8"/>
    <mergeCell ref="Q8:R8"/>
    <mergeCell ref="B11:C11"/>
    <mergeCell ref="L10:M10"/>
    <mergeCell ref="Q10:R10"/>
    <mergeCell ref="Q14:S14"/>
    <mergeCell ref="L13:M13"/>
    <mergeCell ref="B4:C4"/>
    <mergeCell ref="G4:H4"/>
    <mergeCell ref="L4:M4"/>
    <mergeCell ref="Q4:R4"/>
    <mergeCell ref="B15:C15"/>
    <mergeCell ref="G15:H15"/>
    <mergeCell ref="Q13:R13"/>
    <mergeCell ref="B14:D14"/>
    <mergeCell ref="G14:I14"/>
    <mergeCell ref="L7:N7"/>
    <mergeCell ref="V8:V14"/>
    <mergeCell ref="W8:W14"/>
    <mergeCell ref="B9:C9"/>
    <mergeCell ref="G9:H9"/>
    <mergeCell ref="L9:M9"/>
    <mergeCell ref="Q9:R9"/>
    <mergeCell ref="G10:H10"/>
    <mergeCell ref="G13:H13"/>
    <mergeCell ref="G11:H11"/>
    <mergeCell ref="L12:M12"/>
    <mergeCell ref="G35:I35"/>
    <mergeCell ref="L35:N35"/>
    <mergeCell ref="Q35:S35"/>
    <mergeCell ref="L27:M27"/>
    <mergeCell ref="B26:C26"/>
    <mergeCell ref="L28:M28"/>
    <mergeCell ref="B29:C29"/>
    <mergeCell ref="G34:H34"/>
    <mergeCell ref="B30:C30"/>
    <mergeCell ref="B28:C28"/>
    <mergeCell ref="Q20:R20"/>
    <mergeCell ref="L22:M22"/>
    <mergeCell ref="G24:H24"/>
    <mergeCell ref="Q21:R21"/>
    <mergeCell ref="L18:M18"/>
    <mergeCell ref="L24:M24"/>
    <mergeCell ref="Q24:R24"/>
    <mergeCell ref="G27:H27"/>
    <mergeCell ref="B34:C34"/>
    <mergeCell ref="Q28:R28"/>
    <mergeCell ref="L26:M26"/>
    <mergeCell ref="G25:H25"/>
    <mergeCell ref="G19:H19"/>
    <mergeCell ref="G20:H20"/>
    <mergeCell ref="L20:M20"/>
    <mergeCell ref="L19:M19"/>
    <mergeCell ref="Q34:R34"/>
    <mergeCell ref="G26:H26"/>
    <mergeCell ref="Q12:R12"/>
    <mergeCell ref="G16:H16"/>
    <mergeCell ref="L16:M16"/>
    <mergeCell ref="Q16:R16"/>
    <mergeCell ref="L15:M15"/>
    <mergeCell ref="Q15:R15"/>
    <mergeCell ref="G12:H12"/>
    <mergeCell ref="G18:H18"/>
    <mergeCell ref="L25:M25"/>
    <mergeCell ref="A15:A35"/>
    <mergeCell ref="G17:H17"/>
    <mergeCell ref="L17:M17"/>
    <mergeCell ref="Q26:R26"/>
    <mergeCell ref="L33:M33"/>
    <mergeCell ref="L14:N14"/>
    <mergeCell ref="Q17:R17"/>
    <mergeCell ref="L29:M29"/>
    <mergeCell ref="Q27:R27"/>
    <mergeCell ref="Q22:R22"/>
    <mergeCell ref="I37:J37"/>
    <mergeCell ref="K37:L38"/>
    <mergeCell ref="Q11:R11"/>
    <mergeCell ref="Q29:R29"/>
    <mergeCell ref="Q18:R18"/>
    <mergeCell ref="L11:M11"/>
    <mergeCell ref="Q23:R23"/>
    <mergeCell ref="L21:M21"/>
    <mergeCell ref="Q19:R19"/>
    <mergeCell ref="Q25:R25"/>
    <mergeCell ref="Q33:R33"/>
    <mergeCell ref="B35:D35"/>
    <mergeCell ref="L34:M34"/>
    <mergeCell ref="A37:A38"/>
    <mergeCell ref="G23:H23"/>
    <mergeCell ref="L23:M23"/>
    <mergeCell ref="G32:H32"/>
    <mergeCell ref="L32:M32"/>
    <mergeCell ref="G28:H28"/>
    <mergeCell ref="F37:G38"/>
    <mergeCell ref="D38:E38"/>
    <mergeCell ref="I38:J38"/>
    <mergeCell ref="N38:O38"/>
    <mergeCell ref="Q36:S36"/>
    <mergeCell ref="D37:E37"/>
    <mergeCell ref="B37:B38"/>
    <mergeCell ref="B36:D36"/>
    <mergeCell ref="G36:I36"/>
    <mergeCell ref="N37:O37"/>
    <mergeCell ref="P37:Q38"/>
    <mergeCell ref="V37:V38"/>
    <mergeCell ref="V36:W36"/>
    <mergeCell ref="V15:V35"/>
    <mergeCell ref="W15:W35"/>
    <mergeCell ref="W37:W38"/>
    <mergeCell ref="S38:T38"/>
    <mergeCell ref="S37:T37"/>
    <mergeCell ref="U37:U38"/>
    <mergeCell ref="Q32:R32"/>
    <mergeCell ref="L36:N36"/>
    <mergeCell ref="B33:C33"/>
    <mergeCell ref="G33:H33"/>
    <mergeCell ref="Q30:R30"/>
    <mergeCell ref="B31:C31"/>
    <mergeCell ref="G31:H31"/>
    <mergeCell ref="L31:M31"/>
    <mergeCell ref="Q31:R31"/>
    <mergeCell ref="L30:M30"/>
    <mergeCell ref="G30:H30"/>
    <mergeCell ref="B32:C32"/>
    <mergeCell ref="B10:C10"/>
    <mergeCell ref="B16:C16"/>
    <mergeCell ref="B17:C17"/>
    <mergeCell ref="B18:C18"/>
    <mergeCell ref="B12:C12"/>
    <mergeCell ref="B13:C13"/>
    <mergeCell ref="G21:H21"/>
    <mergeCell ref="G22:H22"/>
  </mergeCells>
  <printOptions horizontalCentered="1"/>
  <pageMargins left="0" right="0" top="0" bottom="0" header="0"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Danan</dc:creator>
  <cp:keywords/>
  <dc:description/>
  <cp:lastModifiedBy>RU MING</cp:lastModifiedBy>
  <cp:lastPrinted>2022-09-20T01:55:25Z</cp:lastPrinted>
  <dcterms:created xsi:type="dcterms:W3CDTF">2016-03-22T07:10:50Z</dcterms:created>
  <dcterms:modified xsi:type="dcterms:W3CDTF">2023-09-08T03:19:22Z</dcterms:modified>
  <cp:category/>
  <cp:version/>
  <cp:contentType/>
  <cp:contentStatus/>
</cp:coreProperties>
</file>