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0" windowWidth="13220" windowHeight="6860" activeTab="0"/>
  </bookViews>
  <sheets>
    <sheet name="四技日間部" sheetId="1" r:id="rId1"/>
    <sheet name="二專在職" sheetId="2" r:id="rId2"/>
    <sheet name="二技在職" sheetId="3" r:id="rId3"/>
  </sheets>
  <definedNames>
    <definedName name="_xlnm.Print_Area" localSheetId="0">'四技日間部'!$A$1:$Y$49</definedName>
  </definedNames>
  <calcPr fullCalcOnLoad="1"/>
</workbook>
</file>

<file path=xl/sharedStrings.xml><?xml version="1.0" encoding="utf-8"?>
<sst xmlns="http://schemas.openxmlformats.org/spreadsheetml/2006/main" count="439" uniqueCount="312">
  <si>
    <t>學分數：</t>
  </si>
  <si>
    <t>時數</t>
  </si>
  <si>
    <t>學分</t>
  </si>
  <si>
    <t xml:space="preserve"> </t>
  </si>
  <si>
    <t>專業必修</t>
  </si>
  <si>
    <t>專業選修</t>
  </si>
  <si>
    <t>一上</t>
  </si>
  <si>
    <t>體育</t>
  </si>
  <si>
    <t>一下</t>
  </si>
  <si>
    <t>國文核心課程</t>
  </si>
  <si>
    <t>二上</t>
  </si>
  <si>
    <t>二下</t>
  </si>
  <si>
    <t>三上</t>
  </si>
  <si>
    <t>三下</t>
  </si>
  <si>
    <t>休閒運動概論</t>
  </si>
  <si>
    <t>四上</t>
  </si>
  <si>
    <t>四下</t>
  </si>
  <si>
    <t>進階游泳</t>
  </si>
  <si>
    <t>和＝</t>
  </si>
  <si>
    <t>競輪運動理論與實務</t>
  </si>
  <si>
    <t>運動心理學</t>
  </si>
  <si>
    <t>休閒市場調查</t>
  </si>
  <si>
    <t>有氧舞蹈</t>
  </si>
  <si>
    <t>老年活動設計與規劃</t>
  </si>
  <si>
    <t>運動欣賞</t>
  </si>
  <si>
    <t>團康娛樂活動指導法</t>
  </si>
  <si>
    <t>休閒運動社會學</t>
  </si>
  <si>
    <t>廣告學</t>
  </si>
  <si>
    <t>塑身運動</t>
  </si>
  <si>
    <t>技擊運動理論與實務</t>
  </si>
  <si>
    <t>俱樂部經營與管理</t>
  </si>
  <si>
    <t>民俗體育</t>
  </si>
  <si>
    <t>適應體育教育</t>
  </si>
  <si>
    <t>專題講座</t>
  </si>
  <si>
    <t>運動營養學</t>
  </si>
  <si>
    <t>行銷管理</t>
  </si>
  <si>
    <t>通識選修</t>
  </si>
  <si>
    <t>制別：四技(日間部)</t>
  </si>
  <si>
    <t>修別</t>
  </si>
  <si>
    <t>上學期</t>
  </si>
  <si>
    <t>下學期</t>
  </si>
  <si>
    <t>科目名稱</t>
  </si>
  <si>
    <t>代碼</t>
  </si>
  <si>
    <t>學分</t>
  </si>
  <si>
    <t>通識</t>
  </si>
  <si>
    <t>必修科目</t>
  </si>
  <si>
    <t>勞作教育</t>
  </si>
  <si>
    <t>專題製作</t>
  </si>
  <si>
    <t>自然科學群</t>
  </si>
  <si>
    <t>賽會管理與裁判</t>
  </si>
  <si>
    <t>休閒運動指導法</t>
  </si>
  <si>
    <t>休閒活動企劃與管理</t>
  </si>
  <si>
    <t>英文核心課程</t>
  </si>
  <si>
    <t>水域活動理論與實務</t>
  </si>
  <si>
    <t>初級游泳</t>
  </si>
  <si>
    <t>藝術學群(一)</t>
  </si>
  <si>
    <t>計算機概論</t>
  </si>
  <si>
    <t>社會學群(一)</t>
  </si>
  <si>
    <t>健康體適能檢測</t>
  </si>
  <si>
    <t>運動防護與急救(一)</t>
  </si>
  <si>
    <t>國文發展課程</t>
  </si>
  <si>
    <t>英文發展課程</t>
  </si>
  <si>
    <t>山域活動理論與實務</t>
  </si>
  <si>
    <t>社會學群(二)</t>
  </si>
  <si>
    <t>藝術學群(二)</t>
  </si>
  <si>
    <t xml:space="preserve"> </t>
  </si>
  <si>
    <t>必修科目合計</t>
  </si>
  <si>
    <t>選修科目</t>
  </si>
  <si>
    <t>沙灘休閒理論與實務</t>
  </si>
  <si>
    <t>軍訓</t>
  </si>
  <si>
    <t>休閒運動領導學</t>
  </si>
  <si>
    <t>休閒運動專有名詞</t>
  </si>
  <si>
    <t>足球運動指導法</t>
  </si>
  <si>
    <t>幼兒體適能</t>
  </si>
  <si>
    <t>休閒運動風險管理</t>
  </si>
  <si>
    <t>財務管理</t>
  </si>
  <si>
    <t>羽球運動指導法</t>
  </si>
  <si>
    <t>運動按摩</t>
  </si>
  <si>
    <t>教育概論</t>
  </si>
  <si>
    <t>服務品質管理</t>
  </si>
  <si>
    <t>排球運動指導法</t>
  </si>
  <si>
    <t>志願服務教育</t>
  </si>
  <si>
    <t>空域活動理論與實務</t>
  </si>
  <si>
    <t>運動防護與急救(二)</t>
  </si>
  <si>
    <t>運動處方設計</t>
  </si>
  <si>
    <t>領隊與導遊實務</t>
  </si>
  <si>
    <t>國際禮儀</t>
  </si>
  <si>
    <t>游泳指導</t>
  </si>
  <si>
    <t>高爾夫球場管理</t>
  </si>
  <si>
    <t>經濟學</t>
  </si>
  <si>
    <t>咖啡學</t>
  </si>
  <si>
    <t>創意產業與觀光</t>
  </si>
  <si>
    <t>生態旅遊</t>
  </si>
  <si>
    <t>預定選修合計</t>
  </si>
  <si>
    <t>修習科目合計</t>
  </si>
  <si>
    <t>科目修別及代碼</t>
  </si>
  <si>
    <t>通識必修(1)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</si>
  <si>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</si>
  <si>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</si>
  <si>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</si>
  <si>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</si>
  <si>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</si>
  <si>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</si>
  <si>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</si>
  <si>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t>29/29</t>
  </si>
  <si>
    <t>51/51</t>
  </si>
  <si>
    <t>75/75(不含勞作教育)</t>
  </si>
  <si>
    <t>53/53</t>
  </si>
  <si>
    <t>系別：休閒運動管理系</t>
  </si>
  <si>
    <t>修別</t>
  </si>
  <si>
    <t>科目名稱</t>
  </si>
  <si>
    <t>代碼</t>
  </si>
  <si>
    <t>學分</t>
  </si>
  <si>
    <t>時數</t>
  </si>
  <si>
    <t>必修科目</t>
  </si>
  <si>
    <t>必修科目合計</t>
  </si>
  <si>
    <t>選修科目</t>
  </si>
  <si>
    <t>領隊導遊實務</t>
  </si>
  <si>
    <t>運動按摩</t>
  </si>
  <si>
    <t>廣告管理</t>
  </si>
  <si>
    <t>行銷管理</t>
  </si>
  <si>
    <t>志願服務教育</t>
  </si>
  <si>
    <t>市場調查</t>
  </si>
  <si>
    <t>預定選修合計</t>
  </si>
  <si>
    <t>修習科目合計</t>
  </si>
  <si>
    <t>科目修別與代碼</t>
  </si>
  <si>
    <t>必修合計</t>
  </si>
  <si>
    <t>最低選修</t>
  </si>
  <si>
    <t>最低畢業</t>
  </si>
  <si>
    <t>0/0</t>
  </si>
  <si>
    <t>24/24</t>
  </si>
  <si>
    <t>56/56</t>
  </si>
  <si>
    <t>80/80</t>
  </si>
  <si>
    <t>制別：二技在職專班</t>
  </si>
  <si>
    <t>賽會管理</t>
  </si>
  <si>
    <t>休閒活動規劃</t>
  </si>
  <si>
    <t>健康體適能活動設計</t>
  </si>
  <si>
    <t>運動傳播學</t>
  </si>
  <si>
    <t>運動科學概論</t>
  </si>
  <si>
    <t>運動證照輔導</t>
  </si>
  <si>
    <t>熱門休閒運動探討</t>
  </si>
  <si>
    <t>進階高爾夫球運動指導法</t>
  </si>
  <si>
    <t>潛水運動理論</t>
  </si>
  <si>
    <t>健康慢跑</t>
  </si>
  <si>
    <t>多媒體製作</t>
  </si>
  <si>
    <t>運動服務</t>
  </si>
  <si>
    <t>保齡球運動指導法</t>
  </si>
  <si>
    <t>撞球運動指導法</t>
  </si>
  <si>
    <t>服務品質管理</t>
  </si>
  <si>
    <t>進階網球運動指導法</t>
  </si>
  <si>
    <t>重量訓練指導法</t>
  </si>
  <si>
    <t>進階羽球運動指導法</t>
  </si>
  <si>
    <t>慢速壘球運動指導法</t>
  </si>
  <si>
    <t>導覽解說</t>
  </si>
  <si>
    <t>舟艇運動指導法</t>
  </si>
  <si>
    <t>進階桌球運動指導法</t>
  </si>
  <si>
    <t>人力資源</t>
  </si>
  <si>
    <t>運動營養</t>
  </si>
  <si>
    <t>運動心理學</t>
  </si>
  <si>
    <t>48/48</t>
  </si>
  <si>
    <t>72/72</t>
  </si>
  <si>
    <t>運動英文</t>
  </si>
  <si>
    <t>老人健康與運動指導</t>
  </si>
  <si>
    <t>進階木球運動指導法</t>
  </si>
  <si>
    <t>進階排球運動指導法</t>
  </si>
  <si>
    <t>健康促進理論與實務</t>
  </si>
  <si>
    <t>進階籃球運動指導法</t>
  </si>
  <si>
    <t>網球運動指導法</t>
  </si>
  <si>
    <t>籃球運動指導法</t>
  </si>
  <si>
    <t>球類運動A</t>
  </si>
  <si>
    <t>電子商務應用</t>
  </si>
  <si>
    <t>高爾夫球實務</t>
  </si>
  <si>
    <t>球類運動B</t>
  </si>
  <si>
    <t>桌球運動指導法</t>
  </si>
  <si>
    <t>壓力管理</t>
  </si>
  <si>
    <t>休閒觀光日文</t>
  </si>
  <si>
    <t>休閒公關理論</t>
  </si>
  <si>
    <t>健康與生活</t>
  </si>
  <si>
    <t>大漢技術學院103學年度入學新生課程標準表</t>
  </si>
  <si>
    <t>第一學年(103年9月~104年6月)</t>
  </si>
  <si>
    <t>第二學年(104年9月~105年6月)</t>
  </si>
  <si>
    <t>104年2月26日103學年度第2學期第1次校課程委員會議暨教務會議通過</t>
  </si>
  <si>
    <t xml:space="preserve">註4:每位學生必須通過本校畢業門檻(包括：英文、資訊、體育)始得畢業。本校畢業門檻資格實施辦法連結網址：http://www.dahan.edu.tw/releaseRedirect.do?unitID=183&amp;pageID=6061"    </t>
  </si>
  <si>
    <t>第四學年(106年9月~107年6月)</t>
  </si>
  <si>
    <t>第三學年(105年9月~106年6月)</t>
  </si>
  <si>
    <t>註2:選修學分科目得調整開課學期。            註3:勞作教育為必修課(每學期0學分1小時，須修滿二學年)，但不列入畢業學分(軍訓亦不列入)。</t>
  </si>
  <si>
    <t>休閒專業實習(校外)</t>
  </si>
  <si>
    <t>茶藝學</t>
  </si>
  <si>
    <t>國家公園與世界遺產</t>
  </si>
  <si>
    <t>游泳運動</t>
  </si>
  <si>
    <t>休閒與文化產業</t>
  </si>
  <si>
    <t>休閒實務專題</t>
  </si>
  <si>
    <t>休閒保健實務(一)</t>
  </si>
  <si>
    <t>128/188</t>
  </si>
  <si>
    <t>46/106</t>
  </si>
  <si>
    <r>
      <rPr>
        <b/>
        <sz val="18"/>
        <rFont val="標楷體"/>
        <family val="4"/>
      </rPr>
      <t>大漢技術學院</t>
    </r>
    <r>
      <rPr>
        <b/>
        <sz val="18"/>
        <rFont val="Times New Roman"/>
        <family val="1"/>
      </rPr>
      <t>103</t>
    </r>
    <r>
      <rPr>
        <b/>
        <sz val="18"/>
        <rFont val="標楷體"/>
        <family val="4"/>
      </rPr>
      <t>學年度入學新生課程標準表</t>
    </r>
  </si>
  <si>
    <r>
      <rPr>
        <sz val="10"/>
        <rFont val="細明體"/>
        <family val="3"/>
      </rPr>
      <t>學分數：</t>
    </r>
  </si>
  <si>
    <r>
      <rPr>
        <sz val="10"/>
        <rFont val="細明體"/>
        <family val="3"/>
      </rPr>
      <t>通識</t>
    </r>
  </si>
  <si>
    <r>
      <rPr>
        <sz val="10"/>
        <rFont val="細明體"/>
        <family val="3"/>
      </rPr>
      <t>專業必修</t>
    </r>
  </si>
  <si>
    <r>
      <rPr>
        <sz val="10"/>
        <rFont val="細明體"/>
        <family val="3"/>
      </rPr>
      <t>專業選修</t>
    </r>
  </si>
  <si>
    <r>
      <rPr>
        <sz val="10"/>
        <rFont val="細明體"/>
        <family val="3"/>
      </rPr>
      <t>一上</t>
    </r>
  </si>
  <si>
    <r>
      <rPr>
        <sz val="11"/>
        <rFont val="標楷體"/>
        <family val="4"/>
      </rPr>
      <t>山域活動理論與實務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</si>
  <si>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山域活動理論與實務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</si>
  <si>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rPr>
        <sz val="12"/>
        <rFont val="標楷體"/>
        <family val="4"/>
      </rPr>
      <t>進階游泳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</si>
  <si>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進階游泳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</si>
  <si>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0"/>
        <rFont val="細明體"/>
        <family val="3"/>
      </rPr>
      <t>一下</t>
    </r>
  </si>
  <si>
    <r>
      <rPr>
        <sz val="10"/>
        <rFont val="細明體"/>
        <family val="3"/>
      </rPr>
      <t>時數：</t>
    </r>
  </si>
  <si>
    <r>
      <rPr>
        <sz val="12"/>
        <rFont val="標楷體"/>
        <family val="4"/>
      </rPr>
      <t>必修科目合計</t>
    </r>
  </si>
  <si>
    <r>
      <rPr>
        <sz val="10"/>
        <rFont val="細明體"/>
        <family val="3"/>
      </rPr>
      <t>通識</t>
    </r>
  </si>
  <si>
    <r>
      <rPr>
        <sz val="12"/>
        <rFont val="標楷體"/>
        <family val="4"/>
      </rPr>
      <t>選修科目</t>
    </r>
  </si>
  <si>
    <r>
      <rPr>
        <sz val="12"/>
        <rFont val="標楷體"/>
        <family val="4"/>
      </rPr>
      <t>休閒活動企劃與管理</t>
    </r>
  </si>
  <si>
    <r>
      <rPr>
        <sz val="12"/>
        <rFont val="標楷體"/>
        <family val="4"/>
      </rPr>
      <t>桌球運動指導法</t>
    </r>
  </si>
  <si>
    <r>
      <rPr>
        <sz val="12"/>
        <rFont val="標楷體"/>
        <family val="4"/>
      </rPr>
      <t>壘球運動指導法</t>
    </r>
  </si>
  <si>
    <r>
      <rPr>
        <sz val="12"/>
        <rFont val="標楷體"/>
        <family val="4"/>
      </rPr>
      <t>沙灘休閒理論與實務</t>
    </r>
  </si>
  <si>
    <r>
      <rPr>
        <sz val="12"/>
        <rFont val="標楷體"/>
        <family val="4"/>
      </rPr>
      <t>羽球運動指導法</t>
    </r>
  </si>
  <si>
    <r>
      <rPr>
        <sz val="12"/>
        <rFont val="標楷體"/>
        <family val="4"/>
      </rPr>
      <t>排球運動指導法</t>
    </r>
  </si>
  <si>
    <r>
      <rPr>
        <sz val="12"/>
        <rFont val="標楷體"/>
        <family val="4"/>
      </rPr>
      <t>網球運動指導法</t>
    </r>
  </si>
  <si>
    <r>
      <rPr>
        <sz val="12"/>
        <rFont val="標楷體"/>
        <family val="4"/>
      </rPr>
      <t>空域活動理論與實務</t>
    </r>
  </si>
  <si>
    <r>
      <rPr>
        <sz val="12"/>
        <rFont val="標楷體"/>
        <family val="4"/>
      </rPr>
      <t>籃球運動指導法</t>
    </r>
  </si>
  <si>
    <r>
      <rPr>
        <sz val="12"/>
        <rFont val="標楷體"/>
        <family val="4"/>
      </rPr>
      <t>高爾夫球指導法</t>
    </r>
  </si>
  <si>
    <r>
      <rPr>
        <sz val="12"/>
        <rFont val="標楷體"/>
        <family val="4"/>
      </rPr>
      <t>休閒運動領導學</t>
    </r>
  </si>
  <si>
    <r>
      <rPr>
        <sz val="12"/>
        <rFont val="標楷體"/>
        <family val="4"/>
      </rPr>
      <t>木球運動指導法</t>
    </r>
  </si>
  <si>
    <r>
      <rPr>
        <sz val="10"/>
        <rFont val="細明體"/>
        <family val="3"/>
      </rPr>
      <t>二上</t>
    </r>
  </si>
  <si>
    <r>
      <rPr>
        <sz val="12"/>
        <rFont val="標楷體"/>
        <family val="4"/>
      </rPr>
      <t>塑身運動</t>
    </r>
  </si>
  <si>
    <r>
      <rPr>
        <sz val="12"/>
        <rFont val="標楷體"/>
        <family val="4"/>
      </rPr>
      <t>健康體適能檢測</t>
    </r>
  </si>
  <si>
    <r>
      <rPr>
        <sz val="12"/>
        <rFont val="標楷體"/>
        <family val="4"/>
      </rPr>
      <t>高爾夫球場管理</t>
    </r>
  </si>
  <si>
    <r>
      <rPr>
        <sz val="12"/>
        <rFont val="標楷體"/>
        <family val="4"/>
      </rPr>
      <t>有氧舞蹈</t>
    </r>
  </si>
  <si>
    <r>
      <rPr>
        <sz val="10"/>
        <rFont val="細明體"/>
        <family val="3"/>
      </rPr>
      <t>二下</t>
    </r>
  </si>
  <si>
    <r>
      <rPr>
        <sz val="12"/>
        <rFont val="標楷體"/>
        <family val="4"/>
      </rPr>
      <t>運動裁判法</t>
    </r>
  </si>
  <si>
    <r>
      <rPr>
        <sz val="12"/>
        <rFont val="標楷體"/>
        <family val="4"/>
      </rPr>
      <t>俱樂部經營與管理</t>
    </r>
  </si>
  <si>
    <r>
      <rPr>
        <sz val="12"/>
        <rFont val="標楷體"/>
        <family val="4"/>
      </rPr>
      <t>休閒運動指導法</t>
    </r>
  </si>
  <si>
    <r>
      <rPr>
        <sz val="12"/>
        <rFont val="標楷體"/>
        <family val="4"/>
      </rPr>
      <t>運動處方設計</t>
    </r>
  </si>
  <si>
    <r>
      <rPr>
        <sz val="10"/>
        <rFont val="細明體"/>
        <family val="3"/>
      </rPr>
      <t>和＝</t>
    </r>
  </si>
  <si>
    <r>
      <rPr>
        <sz val="12"/>
        <rFont val="標楷體"/>
        <family val="4"/>
      </rPr>
      <t>團康娛樂活動指導法</t>
    </r>
  </si>
  <si>
    <r>
      <rPr>
        <sz val="12"/>
        <rFont val="標楷體"/>
        <family val="4"/>
      </rPr>
      <t>競輪運動理論與實務</t>
    </r>
  </si>
  <si>
    <r>
      <rPr>
        <sz val="12"/>
        <rFont val="標楷體"/>
        <family val="4"/>
      </rPr>
      <t>老年活動設計與規劃</t>
    </r>
  </si>
  <si>
    <r>
      <rPr>
        <sz val="12"/>
        <rFont val="標楷體"/>
        <family val="4"/>
      </rPr>
      <t>運動營養學</t>
    </r>
  </si>
  <si>
    <r>
      <rPr>
        <sz val="12"/>
        <rFont val="標楷體"/>
        <family val="4"/>
      </rPr>
      <t>休閒運動專有名詞</t>
    </r>
  </si>
  <si>
    <r>
      <rPr>
        <sz val="12"/>
        <rFont val="標楷體"/>
        <family val="4"/>
      </rPr>
      <t>運動防護與急救</t>
    </r>
  </si>
  <si>
    <r>
      <rPr>
        <sz val="12"/>
        <rFont val="標楷體"/>
        <family val="4"/>
      </rPr>
      <t>領隊導遊實務</t>
    </r>
  </si>
  <si>
    <r>
      <rPr>
        <sz val="12"/>
        <rFont val="標楷體"/>
        <family val="4"/>
      </rPr>
      <t>休閒運動風險管理</t>
    </r>
  </si>
  <si>
    <r>
      <rPr>
        <sz val="12"/>
        <rFont val="標楷體"/>
        <family val="4"/>
      </rPr>
      <t>休閒運動概論</t>
    </r>
  </si>
  <si>
    <r>
      <rPr>
        <sz val="12"/>
        <rFont val="標楷體"/>
        <family val="4"/>
      </rPr>
      <t>國際禮儀</t>
    </r>
  </si>
  <si>
    <r>
      <rPr>
        <sz val="12"/>
        <rFont val="標楷體"/>
        <family val="4"/>
      </rPr>
      <t>運動按摩</t>
    </r>
  </si>
  <si>
    <r>
      <rPr>
        <sz val="12"/>
        <rFont val="標楷體"/>
        <family val="4"/>
      </rPr>
      <t>生態旅遊</t>
    </r>
  </si>
  <si>
    <r>
      <rPr>
        <sz val="12"/>
        <rFont val="標楷體"/>
        <family val="4"/>
      </rPr>
      <t>民俗體育</t>
    </r>
  </si>
  <si>
    <r>
      <rPr>
        <sz val="12"/>
        <rFont val="標楷體"/>
        <family val="4"/>
      </rPr>
      <t>財務管理</t>
    </r>
  </si>
  <si>
    <r>
      <rPr>
        <sz val="12"/>
        <rFont val="標楷體"/>
        <family val="4"/>
      </rPr>
      <t>幼兒體適能</t>
    </r>
  </si>
  <si>
    <r>
      <rPr>
        <sz val="12"/>
        <rFont val="標楷體"/>
        <family val="4"/>
      </rPr>
      <t>壓力管理</t>
    </r>
  </si>
  <si>
    <r>
      <rPr>
        <sz val="12"/>
        <rFont val="標楷體"/>
        <family val="4"/>
      </rPr>
      <t>計算機概論</t>
    </r>
  </si>
  <si>
    <r>
      <rPr>
        <sz val="12"/>
        <rFont val="標楷體"/>
        <family val="4"/>
      </rPr>
      <t>服務業行銷與管理</t>
    </r>
  </si>
  <si>
    <r>
      <rPr>
        <sz val="12"/>
        <rFont val="標楷體"/>
        <family val="4"/>
      </rPr>
      <t>廣告管理</t>
    </r>
  </si>
  <si>
    <r>
      <rPr>
        <sz val="12"/>
        <rFont val="標楷體"/>
        <family val="4"/>
      </rPr>
      <t>行銷管理</t>
    </r>
  </si>
  <si>
    <r>
      <rPr>
        <sz val="12"/>
        <rFont val="標楷體"/>
        <family val="4"/>
      </rPr>
      <t>管理學</t>
    </r>
  </si>
  <si>
    <r>
      <rPr>
        <sz val="12"/>
        <rFont val="標楷體"/>
        <family val="4"/>
      </rPr>
      <t>商業套裝軟體</t>
    </r>
  </si>
  <si>
    <r>
      <rPr>
        <sz val="12"/>
        <rFont val="標楷體"/>
        <family val="4"/>
      </rPr>
      <t>人力資管理</t>
    </r>
  </si>
  <si>
    <r>
      <rPr>
        <sz val="12"/>
        <rFont val="標楷體"/>
        <family val="4"/>
      </rPr>
      <t>志願服務教育</t>
    </r>
  </si>
  <si>
    <r>
      <rPr>
        <sz val="12"/>
        <rFont val="標楷體"/>
        <family val="4"/>
      </rPr>
      <t>溝通與談判</t>
    </r>
  </si>
  <si>
    <r>
      <rPr>
        <sz val="12"/>
        <rFont val="標楷體"/>
        <family val="4"/>
      </rPr>
      <t>市場調查</t>
    </r>
  </si>
  <si>
    <r>
      <rPr>
        <sz val="12"/>
        <rFont val="標楷體"/>
        <family val="4"/>
      </rPr>
      <t>進階網球運動指導法</t>
    </r>
  </si>
  <si>
    <r>
      <rPr>
        <sz val="12"/>
        <rFont val="標楷體"/>
        <family val="4"/>
      </rPr>
      <t>健康促進理論與實務</t>
    </r>
  </si>
  <si>
    <r>
      <rPr>
        <sz val="12"/>
        <rFont val="標楷體"/>
        <family val="4"/>
      </rPr>
      <t>預定選修合計</t>
    </r>
  </si>
  <si>
    <r>
      <rPr>
        <sz val="12"/>
        <rFont val="標楷體"/>
        <family val="4"/>
      </rPr>
      <t>修習科目合計</t>
    </r>
  </si>
  <si>
    <r>
      <rPr>
        <sz val="10"/>
        <rFont val="標楷體"/>
        <family val="4"/>
      </rPr>
      <t>科目修別與代碼</t>
    </r>
  </si>
  <si>
    <r>
      <rPr>
        <sz val="10"/>
        <rFont val="標楷體"/>
        <family val="4"/>
      </rPr>
      <t>通識必修</t>
    </r>
    <r>
      <rPr>
        <sz val="10"/>
        <rFont val="Times New Roman"/>
        <family val="1"/>
      </rPr>
      <t>(1)</t>
    </r>
  </si>
  <si>
    <r>
      <rPr>
        <sz val="10"/>
        <rFont val="標楷體"/>
        <family val="4"/>
      </rPr>
      <t>專業基礎</t>
    </r>
    <r>
      <rPr>
        <sz val="10"/>
        <rFont val="Times New Roman"/>
        <family val="1"/>
      </rPr>
      <t>(2)</t>
    </r>
  </si>
  <si>
    <r>
      <rPr>
        <sz val="10"/>
        <rFont val="標楷體"/>
        <family val="4"/>
      </rPr>
      <t>專業核心</t>
    </r>
    <r>
      <rPr>
        <sz val="10"/>
        <rFont val="Times New Roman"/>
        <family val="1"/>
      </rPr>
      <t>(3)</t>
    </r>
  </si>
  <si>
    <r>
      <rPr>
        <sz val="10"/>
        <rFont val="標楷體"/>
        <family val="4"/>
      </rPr>
      <t>校訂必修</t>
    </r>
    <r>
      <rPr>
        <sz val="10"/>
        <rFont val="Times New Roman"/>
        <family val="1"/>
      </rPr>
      <t>(4)</t>
    </r>
  </si>
  <si>
    <r>
      <rPr>
        <sz val="8"/>
        <rFont val="標楷體"/>
        <family val="4"/>
      </rPr>
      <t>校訂選修</t>
    </r>
    <r>
      <rPr>
        <sz val="8"/>
        <rFont val="Times New Roman"/>
        <family val="1"/>
      </rPr>
      <t>(5)</t>
    </r>
  </si>
  <si>
    <r>
      <rPr>
        <sz val="10"/>
        <rFont val="標楷體"/>
        <family val="4"/>
      </rPr>
      <t>必修合計</t>
    </r>
  </si>
  <si>
    <r>
      <rPr>
        <sz val="10"/>
        <rFont val="標楷體"/>
        <family val="4"/>
      </rPr>
      <t>最低選修</t>
    </r>
  </si>
  <si>
    <r>
      <rPr>
        <sz val="10"/>
        <rFont val="標楷體"/>
        <family val="4"/>
      </rPr>
      <t>最低畢業</t>
    </r>
  </si>
  <si>
    <r>
      <rPr>
        <sz val="10"/>
        <rFont val="標楷體"/>
        <family val="4"/>
      </rP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</si>
  <si>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1:</t>
    </r>
    <r>
      <rPr>
        <sz val="10"/>
        <rFont val="標楷體"/>
        <family val="4"/>
      </rPr>
      <t>每位學生須修習本系</t>
    </r>
    <r>
      <rPr>
        <u val="single"/>
        <sz val="10"/>
        <rFont val="標楷體"/>
        <family val="4"/>
      </rPr>
      <t>必修</t>
    </r>
    <r>
      <rPr>
        <u val="single"/>
        <sz val="10"/>
        <rFont val="Times New Roman"/>
        <family val="1"/>
      </rPr>
      <t>24</t>
    </r>
    <r>
      <rPr>
        <u val="single"/>
        <sz val="10"/>
        <rFont val="標楷體"/>
        <family val="4"/>
      </rPr>
      <t>學</t>
    </r>
    <r>
      <rPr>
        <sz val="10"/>
        <rFont val="標楷體"/>
        <family val="4"/>
      </rPr>
      <t>分及</t>
    </r>
    <r>
      <rPr>
        <u val="single"/>
        <sz val="10"/>
        <rFont val="標楷體"/>
        <family val="4"/>
      </rPr>
      <t>專業選修</t>
    </r>
    <r>
      <rPr>
        <u val="single"/>
        <sz val="10"/>
        <rFont val="Times New Roman"/>
        <family val="1"/>
      </rPr>
      <t>56</t>
    </r>
    <r>
      <rPr>
        <u val="single"/>
        <sz val="10"/>
        <rFont val="標楷體"/>
        <family val="4"/>
      </rPr>
      <t>學分</t>
    </r>
    <r>
      <rPr>
        <u val="single"/>
        <sz val="10"/>
        <rFont val="Times New Roman"/>
        <family val="1"/>
      </rPr>
      <t>(</t>
    </r>
    <r>
      <rPr>
        <u val="single"/>
        <sz val="10"/>
        <rFont val="標楷體"/>
        <family val="4"/>
      </rPr>
      <t>至多承認外系專業課程</t>
    </r>
    <r>
      <rPr>
        <u val="single"/>
        <sz val="10"/>
        <rFont val="Times New Roman"/>
        <family val="1"/>
      </rPr>
      <t>6</t>
    </r>
    <r>
      <rPr>
        <u val="single"/>
        <sz val="10"/>
        <rFont val="標楷體"/>
        <family val="4"/>
      </rPr>
      <t>學分，不含重補修必修科目</t>
    </r>
    <r>
      <rPr>
        <u val="single"/>
        <sz val="10"/>
        <rFont val="Times New Roman"/>
        <family val="1"/>
      </rPr>
      <t>)</t>
    </r>
    <r>
      <rPr>
        <sz val="10"/>
        <rFont val="標楷體"/>
        <family val="4"/>
      </rPr>
      <t>，合計</t>
    </r>
    <r>
      <rPr>
        <sz val="10"/>
        <rFont val="Times New Roman"/>
        <family val="1"/>
      </rPr>
      <t>80</t>
    </r>
    <r>
      <rPr>
        <sz val="10"/>
        <rFont val="標楷體"/>
        <family val="4"/>
      </rPr>
      <t>學分以上，始能畢業。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</si>
  <si>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2:</t>
    </r>
    <r>
      <rPr>
        <sz val="10"/>
        <rFont val="標楷體"/>
        <family val="4"/>
      </rPr>
      <t>選修學分科目得調整開課學期。</t>
    </r>
  </si>
  <si>
    <r>
      <rPr>
        <b/>
        <sz val="18"/>
        <rFont val="標楷體"/>
        <family val="4"/>
      </rPr>
      <t>大漢技術學院</t>
    </r>
    <r>
      <rPr>
        <b/>
        <sz val="18"/>
        <rFont val="Times New Roman"/>
        <family val="1"/>
      </rPr>
      <t>103</t>
    </r>
    <r>
      <rPr>
        <b/>
        <sz val="18"/>
        <rFont val="標楷體"/>
        <family val="4"/>
      </rPr>
      <t>學年度入學新生課程標準表</t>
    </r>
  </si>
  <si>
    <r>
      <rPr>
        <b/>
        <sz val="12"/>
        <rFont val="標楷體"/>
        <family val="4"/>
      </rPr>
      <t>系別：休閒運動管理系</t>
    </r>
  </si>
  <si>
    <r>
      <rPr>
        <b/>
        <sz val="12"/>
        <rFont val="標楷體"/>
        <family val="4"/>
      </rPr>
      <t>制別：二專在職專班</t>
    </r>
  </si>
  <si>
    <r>
      <t>104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>2</t>
    </r>
    <r>
      <rPr>
        <b/>
        <sz val="9"/>
        <rFont val="細明體"/>
        <family val="3"/>
      </rPr>
      <t>月</t>
    </r>
    <r>
      <rPr>
        <b/>
        <sz val="9"/>
        <rFont val="Times New Roman"/>
        <family val="1"/>
      </rPr>
      <t>26</t>
    </r>
    <r>
      <rPr>
        <b/>
        <sz val="9"/>
        <rFont val="細明體"/>
        <family val="3"/>
      </rPr>
      <t>日</t>
    </r>
    <r>
      <rPr>
        <b/>
        <sz val="9"/>
        <rFont val="Times New Roman"/>
        <family val="1"/>
      </rPr>
      <t>103</t>
    </r>
    <r>
      <rPr>
        <b/>
        <sz val="9"/>
        <rFont val="細明體"/>
        <family val="3"/>
      </rPr>
      <t>學年度第</t>
    </r>
    <r>
      <rPr>
        <b/>
        <sz val="9"/>
        <rFont val="Times New Roman"/>
        <family val="1"/>
      </rPr>
      <t>2</t>
    </r>
    <r>
      <rPr>
        <b/>
        <sz val="9"/>
        <rFont val="細明體"/>
        <family val="3"/>
      </rPr>
      <t>學期第</t>
    </r>
    <r>
      <rPr>
        <b/>
        <sz val="9"/>
        <rFont val="Times New Roman"/>
        <family val="1"/>
      </rPr>
      <t>1</t>
    </r>
    <r>
      <rPr>
        <b/>
        <sz val="9"/>
        <rFont val="細明體"/>
        <family val="3"/>
      </rPr>
      <t>次校課程委員會議暨教務會議通過</t>
    </r>
    <r>
      <rPr>
        <b/>
        <sz val="9"/>
        <rFont val="Times New Roman"/>
        <family val="1"/>
      </rPr>
      <t xml:space="preserve"> </t>
    </r>
  </si>
  <si>
    <r>
      <rPr>
        <sz val="12"/>
        <rFont val="標楷體"/>
        <family val="4"/>
      </rPr>
      <t>修別</t>
    </r>
  </si>
  <si>
    <r>
      <rPr>
        <sz val="12"/>
        <rFont val="標楷體"/>
        <family val="4"/>
      </rPr>
      <t>第一學年第一學期</t>
    </r>
    <r>
      <rPr>
        <sz val="12"/>
        <rFont val="Times New Roman"/>
        <family val="1"/>
      </rPr>
      <t>(103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</si>
  <si>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第一學年第二學期</t>
    </r>
    <r>
      <rPr>
        <sz val="12"/>
        <rFont val="Times New Roman"/>
        <family val="1"/>
      </rPr>
      <t>(104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</si>
  <si>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第二學年第一學期</t>
    </r>
    <r>
      <rPr>
        <sz val="12"/>
        <rFont val="Times New Roman"/>
        <family val="1"/>
      </rPr>
      <t>(104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</si>
  <si>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第二學年第二學期</t>
    </r>
    <r>
      <rPr>
        <sz val="12"/>
        <rFont val="Times New Roman"/>
        <family val="1"/>
      </rPr>
      <t>(105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</si>
  <si>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科目名稱</t>
    </r>
  </si>
  <si>
    <r>
      <rPr>
        <sz val="8"/>
        <rFont val="標楷體"/>
        <family val="4"/>
      </rPr>
      <t>代碼</t>
    </r>
  </si>
  <si>
    <r>
      <rPr>
        <sz val="8"/>
        <rFont val="標楷體"/>
        <family val="4"/>
      </rPr>
      <t>學分</t>
    </r>
  </si>
  <si>
    <r>
      <rPr>
        <sz val="8"/>
        <rFont val="標楷體"/>
        <family val="4"/>
      </rPr>
      <t>時數</t>
    </r>
  </si>
  <si>
    <r>
      <rPr>
        <sz val="10"/>
        <rFont val="細明體"/>
        <family val="3"/>
      </rPr>
      <t>通識</t>
    </r>
  </si>
  <si>
    <r>
      <rPr>
        <sz val="12"/>
        <rFont val="標楷體"/>
        <family val="4"/>
      </rPr>
      <t>必修科目</t>
    </r>
  </si>
  <si>
    <r>
      <rPr>
        <sz val="12"/>
        <rFont val="標楷體"/>
        <family val="4"/>
      </rPr>
      <t>初級游泳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</si>
  <si>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初級游泳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</si>
  <si>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水域活動理論與實務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</si>
  <si>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水域活動理論與實務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</si>
  <si>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第一學年第一學期</t>
    </r>
    <r>
      <rPr>
        <sz val="12"/>
        <rFont val="Times New Roman"/>
        <family val="1"/>
      </rPr>
      <t>(103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</si>
  <si>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第一學年第二學期</t>
    </r>
    <r>
      <rPr>
        <sz val="12"/>
        <rFont val="Times New Roman"/>
        <family val="1"/>
      </rPr>
      <t>(104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</si>
  <si>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第二學年第一學期</t>
    </r>
    <r>
      <rPr>
        <sz val="12"/>
        <rFont val="Times New Roman"/>
        <family val="1"/>
      </rPr>
      <t>(104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</si>
  <si>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第二學年第二學期</t>
    </r>
    <r>
      <rPr>
        <sz val="12"/>
        <rFont val="Times New Roman"/>
        <family val="1"/>
      </rPr>
      <t>(105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</si>
  <si>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通識必修</t>
    </r>
    <r>
      <rPr>
        <sz val="10"/>
        <rFont val="Times New Roman"/>
        <family val="1"/>
      </rPr>
      <t>(1)</t>
    </r>
  </si>
  <si>
    <r>
      <t>專業基礎</t>
    </r>
    <r>
      <rPr>
        <sz val="10"/>
        <rFont val="Times New Roman"/>
        <family val="1"/>
      </rPr>
      <t>(2)</t>
    </r>
  </si>
  <si>
    <r>
      <t>專業核心</t>
    </r>
    <r>
      <rPr>
        <sz val="10"/>
        <rFont val="Times New Roman"/>
        <family val="1"/>
      </rPr>
      <t>(3)</t>
    </r>
  </si>
  <si>
    <r>
      <t>校訂必修</t>
    </r>
    <r>
      <rPr>
        <sz val="10"/>
        <rFont val="Times New Roman"/>
        <family val="1"/>
      </rPr>
      <t>(4)</t>
    </r>
  </si>
  <si>
    <r>
      <t>校訂選修</t>
    </r>
    <r>
      <rPr>
        <sz val="8"/>
        <rFont val="Times New Roman"/>
        <family val="1"/>
      </rPr>
      <t>(5)</t>
    </r>
  </si>
  <si>
    <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</si>
  <si>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r>
      <t>註</t>
    </r>
    <r>
      <rPr>
        <sz val="10"/>
        <rFont val="Times New Roman"/>
        <family val="1"/>
      </rPr>
      <t>1:</t>
    </r>
    <r>
      <rPr>
        <sz val="10"/>
        <rFont val="標楷體"/>
        <family val="4"/>
      </rPr>
      <t>每位學生須修習本系</t>
    </r>
    <r>
      <rPr>
        <u val="single"/>
        <sz val="10"/>
        <rFont val="標楷體"/>
        <family val="4"/>
      </rPr>
      <t>必修</t>
    </r>
    <r>
      <rPr>
        <u val="single"/>
        <sz val="10"/>
        <rFont val="Times New Roman"/>
        <family val="1"/>
      </rPr>
      <t>24</t>
    </r>
    <r>
      <rPr>
        <u val="single"/>
        <sz val="10"/>
        <rFont val="標楷體"/>
        <family val="4"/>
      </rPr>
      <t>學</t>
    </r>
    <r>
      <rPr>
        <sz val="10"/>
        <rFont val="標楷體"/>
        <family val="4"/>
      </rPr>
      <t>分及</t>
    </r>
    <r>
      <rPr>
        <u val="single"/>
        <sz val="10"/>
        <rFont val="標楷體"/>
        <family val="4"/>
      </rPr>
      <t>專業選修</t>
    </r>
    <r>
      <rPr>
        <u val="single"/>
        <sz val="10"/>
        <rFont val="Times New Roman"/>
        <family val="1"/>
      </rPr>
      <t>48</t>
    </r>
    <r>
      <rPr>
        <u val="single"/>
        <sz val="10"/>
        <rFont val="標楷體"/>
        <family val="4"/>
      </rPr>
      <t>學分</t>
    </r>
    <r>
      <rPr>
        <u val="single"/>
        <sz val="10"/>
        <rFont val="Times New Roman"/>
        <family val="1"/>
      </rPr>
      <t>(</t>
    </r>
    <r>
      <rPr>
        <u val="single"/>
        <sz val="10"/>
        <rFont val="標楷體"/>
        <family val="4"/>
      </rPr>
      <t>至多承認外系專業課程</t>
    </r>
    <r>
      <rPr>
        <u val="single"/>
        <sz val="10"/>
        <rFont val="Times New Roman"/>
        <family val="1"/>
      </rPr>
      <t>6</t>
    </r>
    <r>
      <rPr>
        <u val="single"/>
        <sz val="10"/>
        <rFont val="標楷體"/>
        <family val="4"/>
      </rPr>
      <t>學分，不含重補修必修科目</t>
    </r>
    <r>
      <rPr>
        <u val="single"/>
        <sz val="10"/>
        <rFont val="Times New Roman"/>
        <family val="1"/>
      </rPr>
      <t>)</t>
    </r>
    <r>
      <rPr>
        <sz val="10"/>
        <rFont val="標楷體"/>
        <family val="4"/>
      </rPr>
      <t>，合計</t>
    </r>
    <r>
      <rPr>
        <sz val="10"/>
        <rFont val="Times New Roman"/>
        <family val="1"/>
      </rPr>
      <t>72</t>
    </r>
    <r>
      <rPr>
        <sz val="10"/>
        <rFont val="標楷體"/>
        <family val="4"/>
      </rPr>
      <t>學分以上，始能畢業。</t>
    </r>
  </si>
  <si>
    <r>
      <t>註</t>
    </r>
    <r>
      <rPr>
        <sz val="10"/>
        <rFont val="Times New Roman"/>
        <family val="1"/>
      </rPr>
      <t>2:</t>
    </r>
    <r>
      <rPr>
        <sz val="10"/>
        <rFont val="標楷體"/>
        <family val="4"/>
      </rPr>
      <t>選修學分科目得調整開課學期。</t>
    </r>
  </si>
  <si>
    <r>
      <t>註1:每位學生須修習</t>
    </r>
    <r>
      <rPr>
        <u val="single"/>
        <sz val="10"/>
        <color indexed="8"/>
        <rFont val="標楷體"/>
        <family val="4"/>
      </rPr>
      <t>通識必修、選修合計31學分</t>
    </r>
    <r>
      <rPr>
        <sz val="10"/>
        <color indexed="8"/>
        <rFont val="標楷體"/>
        <family val="4"/>
      </rPr>
      <t>；本系專</t>
    </r>
    <r>
      <rPr>
        <u val="single"/>
        <sz val="10"/>
        <color indexed="8"/>
        <rFont val="標楷體"/>
        <family val="4"/>
      </rPr>
      <t>必修46學</t>
    </r>
    <r>
      <rPr>
        <sz val="10"/>
        <color indexed="8"/>
        <rFont val="標楷體"/>
        <family val="4"/>
      </rPr>
      <t>分及</t>
    </r>
    <r>
      <rPr>
        <u val="single"/>
        <sz val="10"/>
        <color indexed="8"/>
        <rFont val="標楷體"/>
        <family val="4"/>
      </rPr>
      <t>專業選修51學分(至多承認外系專業課程8學分，不含重補修必修科目、軍訓及通識課程)</t>
    </r>
    <r>
      <rPr>
        <sz val="10"/>
        <color indexed="8"/>
        <rFont val="標楷體"/>
        <family val="4"/>
      </rPr>
      <t>，合計128學分以上，始能畢業。</t>
    </r>
  </si>
  <si>
    <t>職場倫理</t>
  </si>
  <si>
    <t xml:space="preserve">註5:每位學生必須通過本系制定之畢業門檻(包括：休閒運動領域 2張證照（含）以上)始得畢業。本系畢業門檻資格實施辦法連結網址：http://www.dahan.edu.tw/dealPage.do
</t>
  </si>
  <si>
    <t>註6:本系各學制之必修、選修可做為選修學分</t>
  </si>
  <si>
    <t>系別：休閒與運動管理系(原休閒運動管理系)</t>
  </si>
  <si>
    <t>103年8月12日103學年度第1學期第1次系課程委員會議通過
103年9月11日103學年度第1學期第1次校課委員會議暨教務會議通過
106年9月6日106學年度第1學期第1次系課程委員會議修正通過
106年9月12日106學年度第1學期第1次校課委員會議暨教務會議修正通過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</si>
</sst>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  <numFmt numFmtId="185" formatCode="0_);[Red]\(0\)"/>
  </numFmts>
  <fonts count="7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u val="single"/>
      <sz val="10"/>
      <name val="標楷體"/>
      <family val="4"/>
    </font>
    <font>
      <sz val="12"/>
      <color indexed="14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0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20"/>
      <name val="新細明體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9"/>
      <name val="Times New Roman"/>
      <family val="1"/>
    </font>
    <font>
      <b/>
      <sz val="9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u val="single"/>
      <sz val="10"/>
      <name val="Times New Roman"/>
      <family val="1"/>
    </font>
    <font>
      <b/>
      <sz val="9"/>
      <name val="標楷體"/>
      <family val="4"/>
    </font>
    <font>
      <sz val="12"/>
      <name val="細明體"/>
      <family val="3"/>
    </font>
    <font>
      <sz val="10"/>
      <color indexed="8"/>
      <name val="標楷體"/>
      <family val="4"/>
    </font>
    <font>
      <u val="single"/>
      <sz val="10"/>
      <color indexed="8"/>
      <name val="標楷體"/>
      <family val="4"/>
    </font>
    <font>
      <sz val="36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標楷體"/>
      <family val="4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0"/>
      <color indexed="17"/>
      <name val="標楷體"/>
      <family val="4"/>
    </font>
    <font>
      <sz val="10"/>
      <color indexed="8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36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8"/>
      <color theme="1"/>
      <name val="標楷體"/>
      <family val="4"/>
    </font>
    <font>
      <sz val="9"/>
      <color theme="1"/>
      <name val="標楷體"/>
      <family val="4"/>
    </font>
    <font>
      <sz val="11"/>
      <color theme="1"/>
      <name val="標楷體"/>
      <family val="4"/>
    </font>
    <font>
      <sz val="10"/>
      <color theme="5"/>
      <name val="標楷體"/>
      <family val="4"/>
    </font>
    <font>
      <sz val="9"/>
      <color theme="5"/>
      <name val="標楷體"/>
      <family val="4"/>
    </font>
    <font>
      <sz val="10"/>
      <color rgb="FF00B050"/>
      <name val="標楷體"/>
      <family val="4"/>
    </font>
    <font>
      <sz val="10"/>
      <color theme="1"/>
      <name val="新細明體"/>
      <family val="1"/>
    </font>
    <font>
      <b/>
      <sz val="18"/>
      <color theme="1"/>
      <name val="標楷體"/>
      <family val="4"/>
    </font>
    <font>
      <b/>
      <sz val="12"/>
      <color theme="1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 style="thick">
        <color indexed="51"/>
      </right>
      <top style="thin">
        <color indexed="51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7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31" fillId="18" borderId="2" applyNumberFormat="0" applyAlignment="0" applyProtection="0"/>
    <xf numFmtId="0" fontId="31" fillId="18" borderId="2" applyNumberFormat="0" applyAlignment="0" applyProtection="0"/>
    <xf numFmtId="0" fontId="31" fillId="18" borderId="2" applyNumberFormat="0" applyAlignment="0" applyProtection="0"/>
    <xf numFmtId="0" fontId="31" fillId="18" borderId="2" applyNumberFormat="0" applyAlignment="0" applyProtection="0"/>
    <xf numFmtId="0" fontId="31" fillId="18" borderId="2" applyNumberFormat="0" applyAlignment="0" applyProtection="0"/>
    <xf numFmtId="0" fontId="31" fillId="18" borderId="2" applyNumberFormat="0" applyAlignment="0" applyProtection="0"/>
    <xf numFmtId="0" fontId="0" fillId="19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" fillId="19" borderId="3" applyNumberFormat="0" applyFont="0" applyAlignment="0" applyProtection="0"/>
    <xf numFmtId="0" fontId="2" fillId="19" borderId="3" applyNumberFormat="0" applyFont="0" applyAlignment="0" applyProtection="0"/>
    <xf numFmtId="0" fontId="2" fillId="19" borderId="3" applyNumberFormat="0" applyFont="0" applyAlignment="0" applyProtection="0"/>
    <xf numFmtId="0" fontId="2" fillId="19" borderId="3" applyNumberFormat="0" applyFont="0" applyAlignment="0" applyProtection="0"/>
    <xf numFmtId="0" fontId="2" fillId="19" borderId="3" applyNumberFormat="0" applyFont="0" applyAlignment="0" applyProtection="0"/>
    <xf numFmtId="0" fontId="2" fillId="19" borderId="3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35" fillId="25" borderId="0" xfId="820" applyFont="1" applyFill="1">
      <alignment vertical="center"/>
      <protection/>
    </xf>
    <xf numFmtId="0" fontId="40" fillId="25" borderId="0" xfId="820" applyFont="1" applyFill="1" applyBorder="1" applyAlignment="1">
      <alignment horizontal="center" vertical="center"/>
      <protection/>
    </xf>
    <xf numFmtId="0" fontId="35" fillId="25" borderId="11" xfId="822" applyFont="1" applyFill="1" applyBorder="1" applyAlignment="1">
      <alignment horizontal="center" vertical="center"/>
      <protection/>
    </xf>
    <xf numFmtId="0" fontId="42" fillId="25" borderId="12" xfId="822" applyFont="1" applyFill="1" applyBorder="1" applyAlignment="1">
      <alignment horizontal="center" vertical="center"/>
      <protection/>
    </xf>
    <xf numFmtId="0" fontId="42" fillId="25" borderId="13" xfId="822" applyFont="1" applyFill="1" applyBorder="1" applyAlignment="1">
      <alignment horizontal="center" vertical="center"/>
      <protection/>
    </xf>
    <xf numFmtId="0" fontId="42" fillId="25" borderId="0" xfId="820" applyFont="1" applyFill="1" applyBorder="1" applyAlignment="1">
      <alignment horizontal="center" vertical="center"/>
      <protection/>
    </xf>
    <xf numFmtId="0" fontId="35" fillId="25" borderId="14" xfId="820" applyFont="1" applyFill="1" applyBorder="1" applyAlignment="1">
      <alignment horizontal="left" vertical="center" shrinkToFit="1"/>
      <protection/>
    </xf>
    <xf numFmtId="0" fontId="35" fillId="25" borderId="15" xfId="822" applyFont="1" applyFill="1" applyBorder="1" applyAlignment="1">
      <alignment horizontal="center" vertical="center"/>
      <protection/>
    </xf>
    <xf numFmtId="0" fontId="35" fillId="25" borderId="16" xfId="822" applyFont="1" applyFill="1" applyBorder="1" applyAlignment="1">
      <alignment horizontal="center" vertical="center"/>
      <protection/>
    </xf>
    <xf numFmtId="0" fontId="35" fillId="25" borderId="14" xfId="820" applyFont="1" applyFill="1" applyBorder="1">
      <alignment vertical="center"/>
      <protection/>
    </xf>
    <xf numFmtId="0" fontId="35" fillId="25" borderId="17" xfId="822" applyFont="1" applyFill="1" applyBorder="1" applyAlignment="1">
      <alignment horizontal="center" vertical="center"/>
      <protection/>
    </xf>
    <xf numFmtId="0" fontId="35" fillId="25" borderId="0" xfId="823" applyFont="1" applyFill="1" applyBorder="1" applyAlignment="1">
      <alignment horizontal="center" vertical="center"/>
      <protection/>
    </xf>
    <xf numFmtId="0" fontId="40" fillId="25" borderId="18" xfId="820" applyFont="1" applyFill="1" applyBorder="1" applyAlignment="1">
      <alignment horizontal="center" vertical="center"/>
      <protection/>
    </xf>
    <xf numFmtId="0" fontId="40" fillId="25" borderId="19" xfId="820" applyFont="1" applyFill="1" applyBorder="1" applyAlignment="1">
      <alignment horizontal="center" vertical="center"/>
      <protection/>
    </xf>
    <xf numFmtId="0" fontId="40" fillId="25" borderId="20" xfId="820" applyFont="1" applyFill="1" applyBorder="1" applyAlignment="1">
      <alignment horizontal="center" vertical="center"/>
      <protection/>
    </xf>
    <xf numFmtId="0" fontId="43" fillId="25" borderId="21" xfId="820" applyFont="1" applyFill="1" applyBorder="1" applyAlignment="1">
      <alignment vertical="center"/>
      <protection/>
    </xf>
    <xf numFmtId="0" fontId="35" fillId="25" borderId="22" xfId="822" applyFont="1" applyFill="1" applyBorder="1" applyAlignment="1">
      <alignment horizontal="center" vertical="center"/>
      <protection/>
    </xf>
    <xf numFmtId="0" fontId="35" fillId="25" borderId="23" xfId="822" applyFont="1" applyFill="1" applyBorder="1" applyAlignment="1">
      <alignment horizontal="center" vertical="center"/>
      <protection/>
    </xf>
    <xf numFmtId="0" fontId="35" fillId="25" borderId="24" xfId="822" applyFont="1" applyFill="1" applyBorder="1" applyAlignment="1">
      <alignment horizontal="center" vertical="center"/>
      <protection/>
    </xf>
    <xf numFmtId="0" fontId="35" fillId="25" borderId="21" xfId="823" applyFont="1" applyFill="1" applyBorder="1" applyAlignment="1">
      <alignment vertical="center"/>
      <protection/>
    </xf>
    <xf numFmtId="0" fontId="35" fillId="25" borderId="0" xfId="822" applyFont="1" applyFill="1" applyBorder="1" applyAlignment="1">
      <alignment horizontal="center" vertical="center"/>
      <protection/>
    </xf>
    <xf numFmtId="0" fontId="40" fillId="25" borderId="25" xfId="820" applyFont="1" applyFill="1" applyBorder="1" applyAlignment="1">
      <alignment horizontal="center" vertical="center"/>
      <protection/>
    </xf>
    <xf numFmtId="0" fontId="40" fillId="25" borderId="26" xfId="820" applyFont="1" applyFill="1" applyBorder="1" applyAlignment="1">
      <alignment horizontal="center" vertical="center"/>
      <protection/>
    </xf>
    <xf numFmtId="0" fontId="40" fillId="25" borderId="27" xfId="820" applyFont="1" applyFill="1" applyBorder="1" applyAlignment="1">
      <alignment horizontal="center" vertical="center"/>
      <protection/>
    </xf>
    <xf numFmtId="0" fontId="35" fillId="25" borderId="21" xfId="822" applyFont="1" applyFill="1" applyBorder="1" applyAlignment="1">
      <alignment vertical="center"/>
      <protection/>
    </xf>
    <xf numFmtId="0" fontId="35" fillId="25" borderId="0" xfId="820" applyFont="1" applyFill="1" applyBorder="1">
      <alignment vertical="center"/>
      <protection/>
    </xf>
    <xf numFmtId="0" fontId="35" fillId="25" borderId="28" xfId="822" applyFont="1" applyFill="1" applyBorder="1" applyAlignment="1">
      <alignment horizontal="center" vertical="center"/>
      <protection/>
    </xf>
    <xf numFmtId="0" fontId="35" fillId="25" borderId="29" xfId="822" applyFont="1" applyFill="1" applyBorder="1" applyAlignment="1">
      <alignment horizontal="center" vertical="center"/>
      <protection/>
    </xf>
    <xf numFmtId="0" fontId="35" fillId="25" borderId="30" xfId="822" applyFont="1" applyFill="1" applyBorder="1" applyAlignment="1">
      <alignment horizontal="center" vertical="center"/>
      <protection/>
    </xf>
    <xf numFmtId="0" fontId="35" fillId="25" borderId="15" xfId="823" applyFont="1" applyFill="1" applyBorder="1" applyAlignment="1">
      <alignment horizontal="center" vertical="center"/>
      <protection/>
    </xf>
    <xf numFmtId="0" fontId="35" fillId="25" borderId="17" xfId="823" applyFont="1" applyFill="1" applyBorder="1" applyAlignment="1">
      <alignment horizontal="center" vertical="center"/>
      <protection/>
    </xf>
    <xf numFmtId="0" fontId="35" fillId="25" borderId="14" xfId="823" applyFont="1" applyFill="1" applyBorder="1" applyAlignment="1">
      <alignment horizontal="left" vertical="center"/>
      <protection/>
    </xf>
    <xf numFmtId="0" fontId="35" fillId="25" borderId="16" xfId="823" applyFont="1" applyFill="1" applyBorder="1" applyAlignment="1">
      <alignment horizontal="center" vertical="center"/>
      <protection/>
    </xf>
    <xf numFmtId="0" fontId="35" fillId="25" borderId="0" xfId="823" applyFont="1" applyFill="1" applyBorder="1" applyAlignment="1">
      <alignment horizontal="center"/>
      <protection/>
    </xf>
    <xf numFmtId="0" fontId="35" fillId="25" borderId="21" xfId="820" applyFont="1" applyFill="1" applyBorder="1">
      <alignment vertical="center"/>
      <protection/>
    </xf>
    <xf numFmtId="0" fontId="35" fillId="25" borderId="22" xfId="823" applyFont="1" applyFill="1" applyBorder="1" applyAlignment="1">
      <alignment horizontal="center" vertical="center"/>
      <protection/>
    </xf>
    <xf numFmtId="0" fontId="35" fillId="25" borderId="23" xfId="823" applyFont="1" applyFill="1" applyBorder="1" applyAlignment="1">
      <alignment horizontal="center" vertical="center"/>
      <protection/>
    </xf>
    <xf numFmtId="0" fontId="35" fillId="25" borderId="21" xfId="823" applyFont="1" applyFill="1" applyBorder="1" applyAlignment="1">
      <alignment horizontal="left" vertical="center"/>
      <protection/>
    </xf>
    <xf numFmtId="0" fontId="35" fillId="25" borderId="24" xfId="823" applyFont="1" applyFill="1" applyBorder="1" applyAlignment="1">
      <alignment horizontal="center" vertical="center"/>
      <protection/>
    </xf>
    <xf numFmtId="0" fontId="35" fillId="25" borderId="21" xfId="822" applyFont="1" applyFill="1" applyBorder="1" applyAlignment="1">
      <alignment horizontal="left" vertical="center"/>
      <protection/>
    </xf>
    <xf numFmtId="0" fontId="40" fillId="25" borderId="31" xfId="820" applyFont="1" applyFill="1" applyBorder="1" applyAlignment="1">
      <alignment horizontal="center" vertical="center"/>
      <protection/>
    </xf>
    <xf numFmtId="0" fontId="40" fillId="25" borderId="32" xfId="820" applyFont="1" applyFill="1" applyBorder="1" applyAlignment="1">
      <alignment horizontal="center" vertical="center"/>
      <protection/>
    </xf>
    <xf numFmtId="0" fontId="40" fillId="25" borderId="33" xfId="820" applyFont="1" applyFill="1" applyBorder="1" applyAlignment="1">
      <alignment horizontal="center" vertical="center"/>
      <protection/>
    </xf>
    <xf numFmtId="0" fontId="35" fillId="25" borderId="21" xfId="820" applyFont="1" applyFill="1" applyBorder="1" applyAlignment="1">
      <alignment horizontal="left" vertical="center" shrinkToFit="1"/>
      <protection/>
    </xf>
    <xf numFmtId="0" fontId="40" fillId="25" borderId="0" xfId="822" applyFont="1" applyFill="1" applyBorder="1" applyAlignment="1">
      <alignment horizontal="center" vertical="center"/>
      <protection/>
    </xf>
    <xf numFmtId="0" fontId="35" fillId="25" borderId="11" xfId="823" applyFont="1" applyFill="1" applyBorder="1" applyAlignment="1">
      <alignment horizontal="left" vertical="center"/>
      <protection/>
    </xf>
    <xf numFmtId="0" fontId="35" fillId="25" borderId="12" xfId="823" applyFont="1" applyFill="1" applyBorder="1" applyAlignment="1">
      <alignment horizontal="center" vertical="center"/>
      <protection/>
    </xf>
    <xf numFmtId="0" fontId="35" fillId="25" borderId="13" xfId="823" applyFont="1" applyFill="1" applyBorder="1" applyAlignment="1">
      <alignment horizontal="center" vertical="center"/>
      <protection/>
    </xf>
    <xf numFmtId="0" fontId="35" fillId="25" borderId="34" xfId="823" applyFont="1" applyFill="1" applyBorder="1" applyAlignment="1">
      <alignment horizontal="left" vertical="center"/>
      <protection/>
    </xf>
    <xf numFmtId="0" fontId="35" fillId="25" borderId="35" xfId="823" applyFont="1" applyFill="1" applyBorder="1" applyAlignment="1">
      <alignment horizontal="center" vertical="center"/>
      <protection/>
    </xf>
    <xf numFmtId="0" fontId="35" fillId="25" borderId="36" xfId="823" applyFont="1" applyFill="1" applyBorder="1" applyAlignment="1">
      <alignment horizontal="center" vertical="center"/>
      <protection/>
    </xf>
    <xf numFmtId="0" fontId="35" fillId="25" borderId="37" xfId="823" applyFont="1" applyFill="1" applyBorder="1" applyAlignment="1">
      <alignment horizontal="left" vertical="center"/>
      <protection/>
    </xf>
    <xf numFmtId="0" fontId="35" fillId="25" borderId="38" xfId="823" applyFont="1" applyFill="1" applyBorder="1" applyAlignment="1">
      <alignment horizontal="left" vertical="center"/>
      <protection/>
    </xf>
    <xf numFmtId="0" fontId="40" fillId="25" borderId="22" xfId="823" applyFont="1" applyFill="1" applyBorder="1" applyAlignment="1">
      <alignment horizontal="center" vertical="center"/>
      <protection/>
    </xf>
    <xf numFmtId="0" fontId="40" fillId="25" borderId="23" xfId="823" applyFont="1" applyFill="1" applyBorder="1" applyAlignment="1">
      <alignment horizontal="center" vertical="center"/>
      <protection/>
    </xf>
    <xf numFmtId="0" fontId="40" fillId="25" borderId="22" xfId="822" applyFont="1" applyFill="1" applyBorder="1" applyAlignment="1">
      <alignment horizontal="center" vertical="center"/>
      <protection/>
    </xf>
    <xf numFmtId="0" fontId="40" fillId="25" borderId="23" xfId="822" applyFont="1" applyFill="1" applyBorder="1" applyAlignment="1">
      <alignment horizontal="center" vertical="center"/>
      <protection/>
    </xf>
    <xf numFmtId="183" fontId="35" fillId="25" borderId="28" xfId="822" applyNumberFormat="1" applyFont="1" applyFill="1" applyBorder="1" applyAlignment="1">
      <alignment horizontal="center" vertical="center" shrinkToFit="1"/>
      <protection/>
    </xf>
    <xf numFmtId="183" fontId="40" fillId="25" borderId="28" xfId="822" applyNumberFormat="1" applyFont="1" applyFill="1" applyBorder="1" applyAlignment="1">
      <alignment horizontal="center" vertical="center" shrinkToFit="1"/>
      <protection/>
    </xf>
    <xf numFmtId="0" fontId="40" fillId="25" borderId="29" xfId="822" applyFont="1" applyFill="1" applyBorder="1" applyAlignment="1">
      <alignment horizontal="center" vertical="center"/>
      <protection/>
    </xf>
    <xf numFmtId="0" fontId="40" fillId="25" borderId="35" xfId="822" applyFont="1" applyFill="1" applyBorder="1" applyAlignment="1">
      <alignment horizontal="center" vertical="center"/>
      <protection/>
    </xf>
    <xf numFmtId="183" fontId="35" fillId="25" borderId="0" xfId="820" applyNumberFormat="1" applyFont="1" applyFill="1">
      <alignment vertical="center"/>
      <protection/>
    </xf>
    <xf numFmtId="0" fontId="35" fillId="25" borderId="28" xfId="824" applyNumberFormat="1" applyFont="1" applyFill="1" applyBorder="1" applyAlignment="1" applyProtection="1">
      <alignment horizontal="center" vertical="center"/>
      <protection/>
    </xf>
    <xf numFmtId="0" fontId="40" fillId="25" borderId="0" xfId="820" applyFont="1" applyFill="1" applyBorder="1" applyAlignment="1">
      <alignment vertical="center"/>
      <protection/>
    </xf>
    <xf numFmtId="0" fontId="40" fillId="25" borderId="0" xfId="820" applyFont="1" applyFill="1" applyAlignment="1">
      <alignment vertical="center"/>
      <protection/>
    </xf>
    <xf numFmtId="0" fontId="35" fillId="25" borderId="0" xfId="819" applyFont="1" applyFill="1">
      <alignment vertical="center"/>
      <protection/>
    </xf>
    <xf numFmtId="0" fontId="41" fillId="25" borderId="0" xfId="819" applyFont="1" applyFill="1" applyBorder="1" applyAlignment="1">
      <alignment horizontal="center" vertical="center"/>
      <protection/>
    </xf>
    <xf numFmtId="0" fontId="40" fillId="25" borderId="0" xfId="819" applyFont="1" applyFill="1" applyBorder="1" applyAlignment="1">
      <alignment horizontal="center" vertical="center"/>
      <protection/>
    </xf>
    <xf numFmtId="0" fontId="24" fillId="25" borderId="11" xfId="822" applyFont="1" applyFill="1" applyBorder="1" applyAlignment="1">
      <alignment horizontal="center" vertical="center"/>
      <protection/>
    </xf>
    <xf numFmtId="0" fontId="23" fillId="25" borderId="12" xfId="822" applyFont="1" applyFill="1" applyBorder="1" applyAlignment="1">
      <alignment horizontal="center" vertical="center"/>
      <protection/>
    </xf>
    <xf numFmtId="0" fontId="23" fillId="25" borderId="13" xfId="822" applyFont="1" applyFill="1" applyBorder="1" applyAlignment="1">
      <alignment horizontal="center" vertical="center"/>
      <protection/>
    </xf>
    <xf numFmtId="0" fontId="42" fillId="25" borderId="0" xfId="819" applyFont="1" applyFill="1" applyBorder="1" applyAlignment="1">
      <alignment horizontal="center" vertical="center"/>
      <protection/>
    </xf>
    <xf numFmtId="0" fontId="24" fillId="25" borderId="14" xfId="819" applyFont="1" applyFill="1" applyBorder="1" applyAlignment="1">
      <alignment horizontal="left" vertical="center" shrinkToFit="1"/>
      <protection/>
    </xf>
    <xf numFmtId="0" fontId="24" fillId="25" borderId="14" xfId="819" applyFont="1" applyFill="1" applyBorder="1">
      <alignment vertical="center"/>
      <protection/>
    </xf>
    <xf numFmtId="0" fontId="24" fillId="25" borderId="21" xfId="819" applyFont="1" applyFill="1" applyBorder="1" applyAlignment="1">
      <alignment vertical="center"/>
      <protection/>
    </xf>
    <xf numFmtId="0" fontId="24" fillId="25" borderId="21" xfId="823" applyFont="1" applyFill="1" applyBorder="1" applyAlignment="1">
      <alignment vertical="center"/>
      <protection/>
    </xf>
    <xf numFmtId="0" fontId="24" fillId="25" borderId="21" xfId="819" applyFont="1" applyFill="1" applyBorder="1" applyAlignment="1">
      <alignment horizontal="left" vertical="center" shrinkToFit="1"/>
      <protection/>
    </xf>
    <xf numFmtId="0" fontId="24" fillId="25" borderId="21" xfId="819" applyFont="1" applyFill="1" applyBorder="1">
      <alignment vertical="center"/>
      <protection/>
    </xf>
    <xf numFmtId="0" fontId="24" fillId="25" borderId="21" xfId="823" applyFont="1" applyFill="1" applyBorder="1" applyAlignment="1">
      <alignment horizontal="left" vertical="center"/>
      <protection/>
    </xf>
    <xf numFmtId="0" fontId="35" fillId="25" borderId="21" xfId="819" applyFont="1" applyFill="1" applyBorder="1">
      <alignment vertical="center"/>
      <protection/>
    </xf>
    <xf numFmtId="0" fontId="35" fillId="25" borderId="22" xfId="819" applyFont="1" applyFill="1" applyBorder="1">
      <alignment vertical="center"/>
      <protection/>
    </xf>
    <xf numFmtId="0" fontId="35" fillId="25" borderId="24" xfId="819" applyFont="1" applyFill="1" applyBorder="1">
      <alignment vertical="center"/>
      <protection/>
    </xf>
    <xf numFmtId="0" fontId="35" fillId="25" borderId="0" xfId="819" applyFont="1" applyFill="1" applyBorder="1">
      <alignment vertical="center"/>
      <protection/>
    </xf>
    <xf numFmtId="0" fontId="35" fillId="25" borderId="12" xfId="822" applyFont="1" applyFill="1" applyBorder="1" applyAlignment="1">
      <alignment horizontal="center" vertical="center"/>
      <protection/>
    </xf>
    <xf numFmtId="0" fontId="35" fillId="25" borderId="39" xfId="822" applyFont="1" applyFill="1" applyBorder="1" applyAlignment="1">
      <alignment horizontal="center" vertical="center"/>
      <protection/>
    </xf>
    <xf numFmtId="0" fontId="35" fillId="25" borderId="13" xfId="822" applyFont="1" applyFill="1" applyBorder="1" applyAlignment="1">
      <alignment horizontal="center" vertical="center"/>
      <protection/>
    </xf>
    <xf numFmtId="0" fontId="24" fillId="25" borderId="14" xfId="823" applyFont="1" applyFill="1" applyBorder="1" applyAlignment="1">
      <alignment horizontal="left" vertical="center"/>
      <protection/>
    </xf>
    <xf numFmtId="0" fontId="24" fillId="25" borderId="40" xfId="823" applyFont="1" applyFill="1" applyBorder="1" applyAlignment="1">
      <alignment horizontal="left" vertical="center"/>
      <protection/>
    </xf>
    <xf numFmtId="0" fontId="24" fillId="25" borderId="38" xfId="822" applyFont="1" applyFill="1" applyBorder="1" applyAlignment="1">
      <alignment horizontal="left" vertical="center"/>
      <protection/>
    </xf>
    <xf numFmtId="0" fontId="24" fillId="25" borderId="21" xfId="822" applyFont="1" applyFill="1" applyBorder="1" applyAlignment="1">
      <alignment horizontal="left" vertical="center"/>
      <protection/>
    </xf>
    <xf numFmtId="0" fontId="24" fillId="25" borderId="38" xfId="823" applyFont="1" applyFill="1" applyBorder="1" applyAlignment="1">
      <alignment horizontal="left" vertical="center"/>
      <protection/>
    </xf>
    <xf numFmtId="0" fontId="47" fillId="25" borderId="25" xfId="819" applyFont="1" applyFill="1" applyBorder="1" applyAlignment="1">
      <alignment horizontal="center" vertical="center"/>
      <protection/>
    </xf>
    <xf numFmtId="0" fontId="35" fillId="25" borderId="26" xfId="819" applyFont="1" applyFill="1" applyBorder="1" applyAlignment="1">
      <alignment horizontal="center" vertical="center"/>
      <protection/>
    </xf>
    <xf numFmtId="0" fontId="35" fillId="25" borderId="27" xfId="819" applyFont="1" applyFill="1" applyBorder="1" applyAlignment="1">
      <alignment horizontal="center" vertical="center"/>
      <protection/>
    </xf>
    <xf numFmtId="0" fontId="35" fillId="25" borderId="0" xfId="819" applyFont="1" applyFill="1" applyBorder="1" applyAlignment="1">
      <alignment horizontal="center" vertical="center"/>
      <protection/>
    </xf>
    <xf numFmtId="0" fontId="47" fillId="25" borderId="31" xfId="819" applyFont="1" applyFill="1" applyBorder="1" applyAlignment="1">
      <alignment horizontal="center" vertical="center"/>
      <protection/>
    </xf>
    <xf numFmtId="0" fontId="35" fillId="25" borderId="32" xfId="819" applyFont="1" applyFill="1" applyBorder="1" applyAlignment="1">
      <alignment horizontal="center" vertical="center"/>
      <protection/>
    </xf>
    <xf numFmtId="0" fontId="35" fillId="25" borderId="33" xfId="819" applyFont="1" applyFill="1" applyBorder="1" applyAlignment="1">
      <alignment horizontal="center" vertical="center"/>
      <protection/>
    </xf>
    <xf numFmtId="0" fontId="47" fillId="25" borderId="0" xfId="819" applyFont="1" applyFill="1" applyBorder="1" applyAlignment="1">
      <alignment horizontal="center" vertical="center"/>
      <protection/>
    </xf>
    <xf numFmtId="0" fontId="24" fillId="25" borderId="22" xfId="823" applyFont="1" applyFill="1" applyBorder="1" applyAlignment="1">
      <alignment horizontal="center" vertical="center"/>
      <protection/>
    </xf>
    <xf numFmtId="0" fontId="24" fillId="25" borderId="23" xfId="823" applyFont="1" applyFill="1" applyBorder="1" applyAlignment="1">
      <alignment horizontal="center" vertical="center"/>
      <protection/>
    </xf>
    <xf numFmtId="0" fontId="35" fillId="25" borderId="37" xfId="819" applyFont="1" applyFill="1" applyBorder="1">
      <alignment vertical="center"/>
      <protection/>
    </xf>
    <xf numFmtId="0" fontId="35" fillId="25" borderId="38" xfId="819" applyFont="1" applyFill="1" applyBorder="1">
      <alignment vertical="center"/>
      <protection/>
    </xf>
    <xf numFmtId="0" fontId="35" fillId="25" borderId="38" xfId="823" applyFont="1" applyFill="1" applyBorder="1" applyAlignment="1">
      <alignment horizontal="center" vertical="center"/>
      <protection/>
    </xf>
    <xf numFmtId="0" fontId="40" fillId="25" borderId="21" xfId="823" applyFont="1" applyFill="1" applyBorder="1" applyAlignment="1">
      <alignment horizontal="left" vertical="center"/>
      <protection/>
    </xf>
    <xf numFmtId="0" fontId="40" fillId="25" borderId="24" xfId="823" applyFont="1" applyFill="1" applyBorder="1" applyAlignment="1">
      <alignment horizontal="center" vertical="center"/>
      <protection/>
    </xf>
    <xf numFmtId="0" fontId="40" fillId="25" borderId="38" xfId="823" applyFont="1" applyFill="1" applyBorder="1" applyAlignment="1">
      <alignment horizontal="left" vertical="center"/>
      <protection/>
    </xf>
    <xf numFmtId="0" fontId="22" fillId="25" borderId="35" xfId="822" applyFont="1" applyFill="1" applyBorder="1" applyAlignment="1">
      <alignment horizontal="center" vertical="center"/>
      <protection/>
    </xf>
    <xf numFmtId="183" fontId="35" fillId="25" borderId="0" xfId="819" applyNumberFormat="1" applyFont="1" applyFill="1">
      <alignment vertical="center"/>
      <protection/>
    </xf>
    <xf numFmtId="0" fontId="40" fillId="25" borderId="0" xfId="819" applyFont="1" applyFill="1" applyBorder="1" applyAlignment="1">
      <alignment vertical="center"/>
      <protection/>
    </xf>
    <xf numFmtId="0" fontId="40" fillId="25" borderId="0" xfId="819" applyFont="1" applyFill="1" applyAlignment="1">
      <alignment vertical="center"/>
      <protection/>
    </xf>
    <xf numFmtId="0" fontId="62" fillId="25" borderId="0" xfId="821" applyFont="1" applyFill="1" applyBorder="1" applyAlignment="1">
      <alignment vertical="center"/>
      <protection/>
    </xf>
    <xf numFmtId="0" fontId="62" fillId="25" borderId="37" xfId="821" applyFont="1" applyFill="1" applyBorder="1" applyAlignment="1">
      <alignment vertical="center"/>
      <protection/>
    </xf>
    <xf numFmtId="0" fontId="63" fillId="25" borderId="41" xfId="821" applyFont="1" applyFill="1" applyBorder="1" applyAlignment="1">
      <alignment vertical="center"/>
      <protection/>
    </xf>
    <xf numFmtId="0" fontId="64" fillId="25" borderId="0" xfId="821" applyFont="1" applyFill="1" applyBorder="1">
      <alignment vertical="center"/>
      <protection/>
    </xf>
    <xf numFmtId="0" fontId="64" fillId="25" borderId="37" xfId="821" applyFont="1" applyFill="1" applyBorder="1">
      <alignment vertical="center"/>
      <protection/>
    </xf>
    <xf numFmtId="0" fontId="64" fillId="25" borderId="0" xfId="821" applyFont="1" applyFill="1">
      <alignment vertical="center"/>
      <protection/>
    </xf>
    <xf numFmtId="0" fontId="63" fillId="25" borderId="0" xfId="821" applyFont="1" applyFill="1" applyBorder="1" applyAlignment="1">
      <alignment horizontal="center" vertical="center"/>
      <protection/>
    </xf>
    <xf numFmtId="0" fontId="63" fillId="25" borderId="42" xfId="821" applyFont="1" applyFill="1" applyBorder="1" applyAlignment="1">
      <alignment horizontal="center" vertical="center"/>
      <protection/>
    </xf>
    <xf numFmtId="0" fontId="65" fillId="25" borderId="28" xfId="821" applyFont="1" applyFill="1" applyBorder="1" applyAlignment="1">
      <alignment horizontal="center" vertical="center"/>
      <protection/>
    </xf>
    <xf numFmtId="0" fontId="65" fillId="25" borderId="29" xfId="821" applyFont="1" applyFill="1" applyBorder="1" applyAlignment="1">
      <alignment horizontal="center" vertical="center"/>
      <protection/>
    </xf>
    <xf numFmtId="0" fontId="63" fillId="25" borderId="11" xfId="821" applyFont="1" applyFill="1" applyBorder="1" applyAlignment="1">
      <alignment horizontal="center" vertical="center"/>
      <protection/>
    </xf>
    <xf numFmtId="0" fontId="65" fillId="25" borderId="12" xfId="821" applyFont="1" applyFill="1" applyBorder="1" applyAlignment="1">
      <alignment horizontal="center" vertical="center"/>
      <protection/>
    </xf>
    <xf numFmtId="0" fontId="65" fillId="25" borderId="13" xfId="821" applyFont="1" applyFill="1" applyBorder="1" applyAlignment="1">
      <alignment horizontal="center" vertical="center"/>
      <protection/>
    </xf>
    <xf numFmtId="0" fontId="63" fillId="25" borderId="43" xfId="821" applyFont="1" applyFill="1" applyBorder="1" applyAlignment="1">
      <alignment horizontal="center" vertical="center"/>
      <protection/>
    </xf>
    <xf numFmtId="0" fontId="65" fillId="25" borderId="0" xfId="821" applyFont="1" applyFill="1" applyBorder="1" applyAlignment="1">
      <alignment horizontal="center" vertical="center"/>
      <protection/>
    </xf>
    <xf numFmtId="0" fontId="63" fillId="25" borderId="15" xfId="821" applyFont="1" applyFill="1" applyBorder="1" applyAlignment="1">
      <alignment horizontal="center" vertical="center" shrinkToFit="1"/>
      <protection/>
    </xf>
    <xf numFmtId="0" fontId="63" fillId="25" borderId="17" xfId="821" applyFont="1" applyFill="1" applyBorder="1" applyAlignment="1">
      <alignment horizontal="center" vertical="center" shrinkToFit="1"/>
      <protection/>
    </xf>
    <xf numFmtId="0" fontId="63" fillId="25" borderId="16" xfId="821" applyFont="1" applyFill="1" applyBorder="1" applyAlignment="1">
      <alignment horizontal="center" vertical="center" shrinkToFit="1"/>
      <protection/>
    </xf>
    <xf numFmtId="0" fontId="63" fillId="25" borderId="22" xfId="821" applyFont="1" applyFill="1" applyBorder="1" applyAlignment="1">
      <alignment horizontal="center" vertical="center" shrinkToFit="1"/>
      <protection/>
    </xf>
    <xf numFmtId="0" fontId="63" fillId="25" borderId="23" xfId="821" applyFont="1" applyFill="1" applyBorder="1" applyAlignment="1">
      <alignment horizontal="center" vertical="center" shrinkToFit="1"/>
      <protection/>
    </xf>
    <xf numFmtId="0" fontId="63" fillId="25" borderId="21" xfId="821" applyFont="1" applyFill="1" applyBorder="1" applyAlignment="1">
      <alignment horizontal="left" vertical="center" shrinkToFit="1"/>
      <protection/>
    </xf>
    <xf numFmtId="0" fontId="63" fillId="25" borderId="18" xfId="821" applyFont="1" applyFill="1" applyBorder="1" applyAlignment="1">
      <alignment horizontal="center" vertical="center"/>
      <protection/>
    </xf>
    <xf numFmtId="0" fontId="63" fillId="25" borderId="19" xfId="821" applyFont="1" applyFill="1" applyBorder="1" applyAlignment="1">
      <alignment horizontal="center" vertical="center"/>
      <protection/>
    </xf>
    <xf numFmtId="0" fontId="63" fillId="25" borderId="20" xfId="821" applyFont="1" applyFill="1" applyBorder="1" applyAlignment="1">
      <alignment horizontal="center" vertical="center"/>
      <protection/>
    </xf>
    <xf numFmtId="0" fontId="63" fillId="25" borderId="24" xfId="821" applyFont="1" applyFill="1" applyBorder="1" applyAlignment="1">
      <alignment horizontal="center" vertical="center" shrinkToFit="1"/>
      <protection/>
    </xf>
    <xf numFmtId="0" fontId="63" fillId="25" borderId="38" xfId="821" applyFont="1" applyFill="1" applyBorder="1" applyAlignment="1">
      <alignment horizontal="left" vertical="center" shrinkToFit="1"/>
      <protection/>
    </xf>
    <xf numFmtId="0" fontId="63" fillId="25" borderId="25" xfId="821" applyFont="1" applyFill="1" applyBorder="1" applyAlignment="1">
      <alignment horizontal="center" vertical="center"/>
      <protection/>
    </xf>
    <xf numFmtId="0" fontId="63" fillId="25" borderId="26" xfId="821" applyFont="1" applyFill="1" applyBorder="1" applyAlignment="1">
      <alignment horizontal="center" vertical="center"/>
      <protection/>
    </xf>
    <xf numFmtId="0" fontId="63" fillId="25" borderId="27" xfId="821" applyFont="1" applyFill="1" applyBorder="1" applyAlignment="1">
      <alignment horizontal="center" vertical="center"/>
      <protection/>
    </xf>
    <xf numFmtId="0" fontId="63" fillId="25" borderId="21" xfId="821" applyFont="1" applyFill="1" applyBorder="1" applyAlignment="1">
      <alignment vertical="center" shrinkToFit="1"/>
      <protection/>
    </xf>
    <xf numFmtId="0" fontId="63" fillId="25" borderId="22" xfId="821" applyNumberFormat="1" applyFont="1" applyFill="1" applyBorder="1" applyAlignment="1">
      <alignment horizontal="center" vertical="center" shrinkToFit="1"/>
      <protection/>
    </xf>
    <xf numFmtId="0" fontId="63" fillId="25" borderId="22" xfId="821" applyFont="1" applyFill="1" applyBorder="1" applyAlignment="1">
      <alignment horizontal="center" vertical="center"/>
      <protection/>
    </xf>
    <xf numFmtId="0" fontId="63" fillId="25" borderId="24" xfId="821" applyFont="1" applyFill="1" applyBorder="1" applyAlignment="1">
      <alignment horizontal="center" vertical="center"/>
      <protection/>
    </xf>
    <xf numFmtId="0" fontId="64" fillId="25" borderId="22" xfId="821" applyFont="1" applyFill="1" applyBorder="1">
      <alignment vertical="center"/>
      <protection/>
    </xf>
    <xf numFmtId="0" fontId="64" fillId="25" borderId="23" xfId="821" applyFont="1" applyFill="1" applyBorder="1">
      <alignment vertical="center"/>
      <protection/>
    </xf>
    <xf numFmtId="0" fontId="63" fillId="25" borderId="21" xfId="821" applyFont="1" applyFill="1" applyBorder="1" applyAlignment="1">
      <alignment horizontal="left" vertical="center"/>
      <protection/>
    </xf>
    <xf numFmtId="0" fontId="63" fillId="25" borderId="38" xfId="821" applyFont="1" applyFill="1" applyBorder="1" applyAlignment="1">
      <alignment vertical="center" shrinkToFit="1"/>
      <protection/>
    </xf>
    <xf numFmtId="0" fontId="63" fillId="25" borderId="23" xfId="821" applyFont="1" applyFill="1" applyBorder="1" applyAlignment="1">
      <alignment horizontal="center" vertical="center"/>
      <protection/>
    </xf>
    <xf numFmtId="0" fontId="64" fillId="25" borderId="22" xfId="821" applyFont="1" applyFill="1" applyBorder="1" applyAlignment="1">
      <alignment horizontal="center" vertical="center"/>
      <protection/>
    </xf>
    <xf numFmtId="0" fontId="64" fillId="25" borderId="23" xfId="821" applyFont="1" applyFill="1" applyBorder="1" applyAlignment="1">
      <alignment horizontal="center" vertical="center"/>
      <protection/>
    </xf>
    <xf numFmtId="0" fontId="66" fillId="25" borderId="21" xfId="821" applyFont="1" applyFill="1" applyBorder="1" applyAlignment="1">
      <alignment vertical="center"/>
      <protection/>
    </xf>
    <xf numFmtId="0" fontId="63" fillId="25" borderId="31" xfId="821" applyFont="1" applyFill="1" applyBorder="1" applyAlignment="1">
      <alignment horizontal="center" vertical="center"/>
      <protection/>
    </xf>
    <xf numFmtId="0" fontId="63" fillId="25" borderId="32" xfId="821" applyFont="1" applyFill="1" applyBorder="1" applyAlignment="1">
      <alignment horizontal="center" vertical="center"/>
      <protection/>
    </xf>
    <xf numFmtId="0" fontId="63" fillId="25" borderId="33" xfId="821" applyFont="1" applyFill="1" applyBorder="1" applyAlignment="1">
      <alignment horizontal="center" vertical="center"/>
      <protection/>
    </xf>
    <xf numFmtId="0" fontId="63" fillId="25" borderId="38" xfId="821" applyFont="1" applyFill="1" applyBorder="1" applyAlignment="1">
      <alignment horizontal="left" vertical="center"/>
      <protection/>
    </xf>
    <xf numFmtId="0" fontId="63" fillId="25" borderId="28" xfId="821" applyFont="1" applyFill="1" applyBorder="1" applyAlignment="1">
      <alignment horizontal="center" vertical="center"/>
      <protection/>
    </xf>
    <xf numFmtId="0" fontId="63" fillId="25" borderId="30" xfId="821" applyFont="1" applyFill="1" applyBorder="1" applyAlignment="1">
      <alignment horizontal="center" vertical="center"/>
      <protection/>
    </xf>
    <xf numFmtId="0" fontId="63" fillId="25" borderId="29" xfId="821" applyFont="1" applyFill="1" applyBorder="1" applyAlignment="1">
      <alignment horizontal="center" vertical="center"/>
      <protection/>
    </xf>
    <xf numFmtId="0" fontId="63" fillId="25" borderId="12" xfId="821" applyFont="1" applyFill="1" applyBorder="1" applyAlignment="1">
      <alignment horizontal="center" vertical="center"/>
      <protection/>
    </xf>
    <xf numFmtId="0" fontId="63" fillId="25" borderId="13" xfId="821" applyFont="1" applyFill="1" applyBorder="1" applyAlignment="1">
      <alignment horizontal="center" vertical="center"/>
      <protection/>
    </xf>
    <xf numFmtId="184" fontId="63" fillId="25" borderId="20" xfId="821" applyNumberFormat="1" applyFont="1" applyFill="1" applyBorder="1" applyAlignment="1">
      <alignment horizontal="center" vertical="center"/>
      <protection/>
    </xf>
    <xf numFmtId="0" fontId="63" fillId="25" borderId="14" xfId="821" applyFont="1" applyFill="1" applyBorder="1" applyAlignment="1">
      <alignment vertical="center" shrinkToFit="1"/>
      <protection/>
    </xf>
    <xf numFmtId="184" fontId="63" fillId="25" borderId="27" xfId="821" applyNumberFormat="1" applyFont="1" applyFill="1" applyBorder="1" applyAlignment="1">
      <alignment horizontal="center" vertical="center"/>
      <protection/>
    </xf>
    <xf numFmtId="0" fontId="63" fillId="25" borderId="21" xfId="821" applyFont="1" applyFill="1" applyBorder="1" applyAlignment="1">
      <alignment vertical="center"/>
      <protection/>
    </xf>
    <xf numFmtId="0" fontId="63" fillId="25" borderId="44" xfId="821" applyFont="1" applyFill="1" applyBorder="1" applyAlignment="1">
      <alignment horizontal="center" vertical="center"/>
      <protection/>
    </xf>
    <xf numFmtId="0" fontId="63" fillId="25" borderId="45" xfId="821" applyFont="1" applyFill="1" applyBorder="1" applyAlignment="1">
      <alignment horizontal="center" vertical="center"/>
      <protection/>
    </xf>
    <xf numFmtId="0" fontId="63" fillId="25" borderId="46" xfId="821" applyFont="1" applyFill="1" applyBorder="1" applyAlignment="1">
      <alignment horizontal="center" vertical="center"/>
      <protection/>
    </xf>
    <xf numFmtId="0" fontId="64" fillId="25" borderId="21" xfId="821" applyFont="1" applyFill="1" applyBorder="1">
      <alignment vertical="center"/>
      <protection/>
    </xf>
    <xf numFmtId="0" fontId="63" fillId="25" borderId="21" xfId="821" applyFont="1" applyFill="1" applyBorder="1" applyAlignment="1">
      <alignment horizontal="center" vertical="center"/>
      <protection/>
    </xf>
    <xf numFmtId="184" fontId="63" fillId="25" borderId="28" xfId="821" applyNumberFormat="1" applyFont="1" applyFill="1" applyBorder="1" applyAlignment="1">
      <alignment horizontal="center" vertical="center"/>
      <protection/>
    </xf>
    <xf numFmtId="0" fontId="67" fillId="25" borderId="47" xfId="821" applyFont="1" applyFill="1" applyBorder="1" applyAlignment="1">
      <alignment horizontal="center" vertical="center"/>
      <protection/>
    </xf>
    <xf numFmtId="0" fontId="67" fillId="25" borderId="40" xfId="821" applyFont="1" applyFill="1" applyBorder="1" applyAlignment="1">
      <alignment horizontal="left" vertical="center"/>
      <protection/>
    </xf>
    <xf numFmtId="0" fontId="67" fillId="25" borderId="35" xfId="821" applyFont="1" applyFill="1" applyBorder="1" applyAlignment="1">
      <alignment horizontal="center" vertical="center"/>
      <protection/>
    </xf>
    <xf numFmtId="0" fontId="67" fillId="25" borderId="15" xfId="821" applyFont="1" applyFill="1" applyBorder="1" applyAlignment="1">
      <alignment horizontal="center" vertical="center"/>
      <protection/>
    </xf>
    <xf numFmtId="184" fontId="64" fillId="25" borderId="0" xfId="821" applyNumberFormat="1" applyFont="1" applyFill="1" applyBorder="1">
      <alignment vertical="center"/>
      <protection/>
    </xf>
    <xf numFmtId="0" fontId="67" fillId="25" borderId="48" xfId="821" applyFont="1" applyFill="1" applyBorder="1" applyAlignment="1">
      <alignment horizontal="center" vertical="center"/>
      <protection/>
    </xf>
    <xf numFmtId="0" fontId="67" fillId="25" borderId="49" xfId="821" applyFont="1" applyFill="1" applyBorder="1" applyAlignment="1">
      <alignment horizontal="center" vertical="center"/>
      <protection/>
    </xf>
    <xf numFmtId="0" fontId="67" fillId="25" borderId="30" xfId="821" applyFont="1" applyFill="1" applyBorder="1" applyAlignment="1">
      <alignment horizontal="center" vertical="center"/>
      <protection/>
    </xf>
    <xf numFmtId="181" fontId="67" fillId="25" borderId="43" xfId="821" applyNumberFormat="1" applyFont="1" applyFill="1" applyBorder="1" applyAlignment="1">
      <alignment horizontal="center" vertical="center"/>
      <protection/>
    </xf>
    <xf numFmtId="0" fontId="64" fillId="25" borderId="50" xfId="821" applyFont="1" applyFill="1" applyBorder="1">
      <alignment vertical="center"/>
      <protection/>
    </xf>
    <xf numFmtId="0" fontId="63" fillId="25" borderId="0" xfId="821" applyFont="1" applyFill="1" applyBorder="1" applyAlignment="1">
      <alignment vertical="center"/>
      <protection/>
    </xf>
    <xf numFmtId="0" fontId="63" fillId="25" borderId="0" xfId="821" applyFont="1" applyFill="1" applyBorder="1">
      <alignment vertical="center"/>
      <protection/>
    </xf>
    <xf numFmtId="0" fontId="64" fillId="25" borderId="51" xfId="821" applyFont="1" applyFill="1" applyBorder="1">
      <alignment vertical="center"/>
      <protection/>
    </xf>
    <xf numFmtId="0" fontId="63" fillId="25" borderId="28" xfId="821" applyFont="1" applyFill="1" applyBorder="1" applyAlignment="1">
      <alignment horizontal="center" vertical="center"/>
      <protection/>
    </xf>
    <xf numFmtId="0" fontId="63" fillId="25" borderId="22" xfId="821" applyFont="1" applyFill="1" applyBorder="1" applyAlignment="1">
      <alignment horizontal="center" vertical="center"/>
      <protection/>
    </xf>
    <xf numFmtId="0" fontId="68" fillId="25" borderId="21" xfId="821" applyFont="1" applyFill="1" applyBorder="1" applyAlignment="1">
      <alignment vertical="center" shrinkToFit="1"/>
      <protection/>
    </xf>
    <xf numFmtId="0" fontId="68" fillId="25" borderId="21" xfId="821" applyFont="1" applyFill="1" applyBorder="1" applyAlignment="1">
      <alignment vertical="center"/>
      <protection/>
    </xf>
    <xf numFmtId="0" fontId="68" fillId="25" borderId="14" xfId="821" applyFont="1" applyFill="1" applyBorder="1" applyAlignment="1">
      <alignment vertical="center" shrinkToFit="1"/>
      <protection/>
    </xf>
    <xf numFmtId="0" fontId="68" fillId="25" borderId="21" xfId="821" applyFont="1" applyFill="1" applyBorder="1" applyAlignment="1">
      <alignment horizontal="left" vertical="center" shrinkToFit="1"/>
      <protection/>
    </xf>
    <xf numFmtId="0" fontId="68" fillId="25" borderId="14" xfId="821" applyFont="1" applyFill="1" applyBorder="1" applyAlignment="1">
      <alignment horizontal="left" vertical="center" shrinkToFit="1"/>
      <protection/>
    </xf>
    <xf numFmtId="0" fontId="69" fillId="25" borderId="21" xfId="821" applyFont="1" applyFill="1" applyBorder="1" applyAlignment="1">
      <alignment vertical="center"/>
      <protection/>
    </xf>
    <xf numFmtId="0" fontId="68" fillId="25" borderId="21" xfId="821" applyFont="1" applyFill="1" applyBorder="1" applyAlignment="1">
      <alignment horizontal="left" vertical="center"/>
      <protection/>
    </xf>
    <xf numFmtId="0" fontId="68" fillId="25" borderId="21" xfId="821" applyFont="1" applyFill="1" applyBorder="1">
      <alignment vertical="center"/>
      <protection/>
    </xf>
    <xf numFmtId="0" fontId="68" fillId="25" borderId="38" xfId="821" applyFont="1" applyFill="1" applyBorder="1" applyAlignment="1">
      <alignment vertical="center"/>
      <protection/>
    </xf>
    <xf numFmtId="0" fontId="68" fillId="25" borderId="38" xfId="821" applyFont="1" applyFill="1" applyBorder="1" applyAlignment="1">
      <alignment horizontal="left" vertical="center" shrinkToFit="1"/>
      <protection/>
    </xf>
    <xf numFmtId="0" fontId="68" fillId="25" borderId="40" xfId="821" applyFont="1" applyFill="1" applyBorder="1" applyAlignment="1">
      <alignment horizontal="left" vertical="center" shrinkToFit="1"/>
      <protection/>
    </xf>
    <xf numFmtId="0" fontId="68" fillId="25" borderId="38" xfId="131" applyFont="1" applyFill="1" applyBorder="1">
      <alignment vertical="center"/>
      <protection/>
    </xf>
    <xf numFmtId="0" fontId="63" fillId="25" borderId="22" xfId="821" applyFont="1" applyFill="1" applyBorder="1" applyAlignment="1">
      <alignment horizontal="center" vertical="center"/>
      <protection/>
    </xf>
    <xf numFmtId="0" fontId="68" fillId="25" borderId="38" xfId="821" applyFont="1" applyFill="1" applyBorder="1" applyAlignment="1">
      <alignment vertical="center" shrinkToFit="1"/>
      <protection/>
    </xf>
    <xf numFmtId="0" fontId="63" fillId="25" borderId="14" xfId="821" applyFont="1" applyFill="1" applyBorder="1" applyAlignment="1">
      <alignment horizontal="left" vertical="center" shrinkToFit="1"/>
      <protection/>
    </xf>
    <xf numFmtId="0" fontId="63" fillId="25" borderId="52" xfId="821" applyFont="1" applyFill="1" applyBorder="1">
      <alignment vertical="center"/>
      <protection/>
    </xf>
    <xf numFmtId="0" fontId="64" fillId="25" borderId="53" xfId="821" applyFont="1" applyFill="1" applyBorder="1">
      <alignment vertical="center"/>
      <protection/>
    </xf>
    <xf numFmtId="184" fontId="63" fillId="25" borderId="29" xfId="821" applyNumberFormat="1" applyFont="1" applyFill="1" applyBorder="1" applyAlignment="1">
      <alignment horizontal="center" vertical="center"/>
      <protection/>
    </xf>
    <xf numFmtId="0" fontId="70" fillId="25" borderId="0" xfId="821" applyFont="1" applyFill="1" applyBorder="1" applyAlignment="1">
      <alignment vertical="center"/>
      <protection/>
    </xf>
    <xf numFmtId="0" fontId="71" fillId="25" borderId="0" xfId="0" applyFont="1" applyFill="1" applyAlignment="1">
      <alignment vertical="center"/>
    </xf>
    <xf numFmtId="0" fontId="72" fillId="25" borderId="0" xfId="821" applyFont="1" applyFill="1" applyBorder="1" applyAlignment="1">
      <alignment horizontal="center" vertical="center"/>
      <protection/>
    </xf>
    <xf numFmtId="0" fontId="63" fillId="25" borderId="54" xfId="821" applyFont="1" applyFill="1" applyBorder="1" applyAlignment="1">
      <alignment horizontal="center" vertical="center"/>
      <protection/>
    </xf>
    <xf numFmtId="0" fontId="63" fillId="25" borderId="12" xfId="821" applyFont="1" applyFill="1" applyBorder="1" applyAlignment="1">
      <alignment horizontal="center" vertical="center"/>
      <protection/>
    </xf>
    <xf numFmtId="0" fontId="73" fillId="25" borderId="0" xfId="821" applyFont="1" applyFill="1" applyBorder="1" applyAlignment="1">
      <alignment horizontal="left" vertical="center"/>
      <protection/>
    </xf>
    <xf numFmtId="0" fontId="63" fillId="25" borderId="47" xfId="821" applyFont="1" applyFill="1" applyBorder="1" applyAlignment="1">
      <alignment horizontal="center" vertical="center" textRotation="255"/>
      <protection/>
    </xf>
    <xf numFmtId="0" fontId="63" fillId="25" borderId="48" xfId="821" applyFont="1" applyFill="1" applyBorder="1" applyAlignment="1">
      <alignment horizontal="center" vertical="center" textRotation="255"/>
      <protection/>
    </xf>
    <xf numFmtId="0" fontId="65" fillId="25" borderId="14" xfId="821" applyFont="1" applyFill="1" applyBorder="1" applyAlignment="1">
      <alignment horizontal="center" vertical="center"/>
      <protection/>
    </xf>
    <xf numFmtId="0" fontId="63" fillId="25" borderId="15" xfId="821" applyFont="1" applyFill="1" applyBorder="1" applyAlignment="1">
      <alignment horizontal="center" vertical="center"/>
      <protection/>
    </xf>
    <xf numFmtId="0" fontId="63" fillId="25" borderId="16" xfId="821" applyFont="1" applyFill="1" applyBorder="1" applyAlignment="1">
      <alignment horizontal="center" vertical="center"/>
      <protection/>
    </xf>
    <xf numFmtId="0" fontId="65" fillId="25" borderId="55" xfId="821" applyFont="1" applyFill="1" applyBorder="1" applyAlignment="1">
      <alignment horizontal="center" vertical="center"/>
      <protection/>
    </xf>
    <xf numFmtId="0" fontId="65" fillId="25" borderId="40" xfId="821" applyFont="1" applyFill="1" applyBorder="1" applyAlignment="1">
      <alignment horizontal="center" vertical="center"/>
      <protection/>
    </xf>
    <xf numFmtId="0" fontId="67" fillId="25" borderId="30" xfId="821" applyFont="1" applyFill="1" applyBorder="1" applyAlignment="1">
      <alignment horizontal="center" vertical="center"/>
      <protection/>
    </xf>
    <xf numFmtId="0" fontId="64" fillId="25" borderId="49" xfId="821" applyFont="1" applyFill="1" applyBorder="1" applyAlignment="1">
      <alignment horizontal="center" vertical="center"/>
      <protection/>
    </xf>
    <xf numFmtId="0" fontId="64" fillId="25" borderId="43" xfId="821" applyFont="1" applyFill="1" applyBorder="1" applyAlignment="1">
      <alignment horizontal="center" vertical="center"/>
      <protection/>
    </xf>
    <xf numFmtId="0" fontId="63" fillId="25" borderId="17" xfId="821" applyFont="1" applyFill="1" applyBorder="1" applyAlignment="1">
      <alignment horizontal="right" vertical="center"/>
      <protection/>
    </xf>
    <xf numFmtId="0" fontId="63" fillId="25" borderId="40" xfId="821" applyFont="1" applyFill="1" applyBorder="1" applyAlignment="1">
      <alignment horizontal="right" vertical="center"/>
      <protection/>
    </xf>
    <xf numFmtId="0" fontId="63" fillId="25" borderId="43" xfId="821" applyFont="1" applyFill="1" applyBorder="1" applyAlignment="1">
      <alignment horizontal="center" vertical="center"/>
      <protection/>
    </xf>
    <xf numFmtId="0" fontId="63" fillId="25" borderId="28" xfId="821" applyFont="1" applyFill="1" applyBorder="1" applyAlignment="1">
      <alignment horizontal="center" vertical="center"/>
      <protection/>
    </xf>
    <xf numFmtId="0" fontId="63" fillId="25" borderId="42" xfId="821" applyFont="1" applyFill="1" applyBorder="1" applyAlignment="1">
      <alignment horizontal="center" vertical="center"/>
      <protection/>
    </xf>
    <xf numFmtId="0" fontId="63" fillId="25" borderId="56" xfId="821" applyFont="1" applyFill="1" applyBorder="1" applyAlignment="1">
      <alignment horizontal="center" vertical="center" textRotation="255"/>
      <protection/>
    </xf>
    <xf numFmtId="0" fontId="63" fillId="25" borderId="57" xfId="821" applyFont="1" applyFill="1" applyBorder="1" applyAlignment="1">
      <alignment horizontal="center" vertical="center" textRotation="255"/>
      <protection/>
    </xf>
    <xf numFmtId="0" fontId="63" fillId="25" borderId="58" xfId="821" applyFont="1" applyFill="1" applyBorder="1" applyAlignment="1">
      <alignment horizontal="center" vertical="center" textRotation="255"/>
      <protection/>
    </xf>
    <xf numFmtId="0" fontId="63" fillId="25" borderId="0" xfId="821" applyFont="1" applyFill="1" applyBorder="1" applyAlignment="1">
      <alignment horizontal="left" vertical="top" wrapText="1"/>
      <protection/>
    </xf>
    <xf numFmtId="0" fontId="63" fillId="25" borderId="0" xfId="821" applyFont="1" applyFill="1" applyBorder="1" applyAlignment="1">
      <alignment horizontal="left" vertical="top"/>
      <protection/>
    </xf>
    <xf numFmtId="0" fontId="63" fillId="25" borderId="37" xfId="821" applyFont="1" applyFill="1" applyBorder="1" applyAlignment="1">
      <alignment horizontal="center" vertical="center"/>
      <protection/>
    </xf>
    <xf numFmtId="0" fontId="63" fillId="25" borderId="38" xfId="821" applyFont="1" applyFill="1" applyBorder="1" applyAlignment="1">
      <alignment horizontal="center" vertical="center"/>
      <protection/>
    </xf>
    <xf numFmtId="0" fontId="67" fillId="25" borderId="35" xfId="821" applyFont="1" applyFill="1" applyBorder="1" applyAlignment="1">
      <alignment horizontal="center" vertical="center"/>
      <protection/>
    </xf>
    <xf numFmtId="0" fontId="67" fillId="25" borderId="59" xfId="821" applyFont="1" applyFill="1" applyBorder="1" applyAlignment="1">
      <alignment horizontal="center" vertical="center"/>
      <protection/>
    </xf>
    <xf numFmtId="0" fontId="67" fillId="25" borderId="15" xfId="821" applyFont="1" applyFill="1" applyBorder="1" applyAlignment="1">
      <alignment horizontal="center" vertical="center"/>
      <protection/>
    </xf>
    <xf numFmtId="0" fontId="67" fillId="25" borderId="60" xfId="821" applyFont="1" applyFill="1" applyBorder="1" applyAlignment="1">
      <alignment horizontal="center" vertical="center"/>
      <protection/>
    </xf>
    <xf numFmtId="0" fontId="63" fillId="25" borderId="21" xfId="821" applyFont="1" applyFill="1" applyBorder="1" applyAlignment="1">
      <alignment horizontal="center" vertical="center"/>
      <protection/>
    </xf>
    <xf numFmtId="0" fontId="63" fillId="25" borderId="22" xfId="821" applyFont="1" applyFill="1" applyBorder="1" applyAlignment="1">
      <alignment horizontal="center" vertical="center"/>
      <protection/>
    </xf>
    <xf numFmtId="0" fontId="66" fillId="25" borderId="41" xfId="821" applyFont="1" applyFill="1" applyBorder="1" applyAlignment="1">
      <alignment horizontal="right" vertical="center" wrapText="1"/>
      <protection/>
    </xf>
    <xf numFmtId="0" fontId="63" fillId="25" borderId="61" xfId="821" applyFont="1" applyFill="1" applyBorder="1" applyAlignment="1">
      <alignment horizontal="left" vertical="top" wrapText="1"/>
      <protection/>
    </xf>
    <xf numFmtId="0" fontId="63" fillId="25" borderId="0" xfId="821" applyFont="1" applyFill="1" applyBorder="1" applyAlignment="1">
      <alignment horizontal="left" vertical="center"/>
      <protection/>
    </xf>
    <xf numFmtId="0" fontId="63" fillId="25" borderId="0" xfId="821" applyFont="1" applyFill="1" applyBorder="1" applyAlignment="1">
      <alignment horizontal="left" vertical="center" wrapText="1"/>
      <protection/>
    </xf>
    <xf numFmtId="0" fontId="63" fillId="25" borderId="49" xfId="821" applyFont="1" applyFill="1" applyBorder="1" applyAlignment="1">
      <alignment horizontal="center" vertical="center"/>
      <protection/>
    </xf>
    <xf numFmtId="0" fontId="64" fillId="25" borderId="49" xfId="821" applyFont="1" applyFill="1" applyBorder="1" applyAlignment="1">
      <alignment vertical="center"/>
      <protection/>
    </xf>
    <xf numFmtId="0" fontId="64" fillId="25" borderId="62" xfId="821" applyFont="1" applyFill="1" applyBorder="1" applyAlignment="1">
      <alignment vertical="center"/>
      <protection/>
    </xf>
    <xf numFmtId="0" fontId="35" fillId="25" borderId="38" xfId="823" applyFont="1" applyFill="1" applyBorder="1" applyAlignment="1">
      <alignment horizontal="left" vertical="center"/>
      <protection/>
    </xf>
    <xf numFmtId="0" fontId="35" fillId="25" borderId="22" xfId="823" applyFont="1" applyFill="1" applyBorder="1" applyAlignment="1">
      <alignment horizontal="left" vertical="center"/>
      <protection/>
    </xf>
    <xf numFmtId="0" fontId="40" fillId="25" borderId="61" xfId="820" applyFont="1" applyFill="1" applyBorder="1" applyAlignment="1">
      <alignment horizontal="left" vertical="center"/>
      <protection/>
    </xf>
    <xf numFmtId="0" fontId="40" fillId="25" borderId="0" xfId="820" applyFont="1" applyFill="1" applyBorder="1" applyAlignment="1">
      <alignment horizontal="left" vertical="center"/>
      <protection/>
    </xf>
    <xf numFmtId="0" fontId="40" fillId="25" borderId="63" xfId="822" applyFont="1" applyFill="1" applyBorder="1" applyAlignment="1">
      <alignment horizontal="center" vertical="center"/>
      <protection/>
    </xf>
    <xf numFmtId="0" fontId="35" fillId="25" borderId="43" xfId="820" applyFont="1" applyFill="1" applyBorder="1">
      <alignment vertical="center"/>
      <protection/>
    </xf>
    <xf numFmtId="0" fontId="35" fillId="25" borderId="30" xfId="822" applyFont="1" applyFill="1" applyBorder="1" applyAlignment="1">
      <alignment horizontal="center" vertical="center"/>
      <protection/>
    </xf>
    <xf numFmtId="0" fontId="35" fillId="25" borderId="49" xfId="822" applyFont="1" applyFill="1" applyBorder="1" applyAlignment="1">
      <alignment horizontal="center" vertical="center"/>
      <protection/>
    </xf>
    <xf numFmtId="0" fontId="35" fillId="25" borderId="43" xfId="822" applyFont="1" applyFill="1" applyBorder="1" applyAlignment="1">
      <alignment horizontal="center" vertical="center"/>
      <protection/>
    </xf>
    <xf numFmtId="0" fontId="35" fillId="25" borderId="49" xfId="820" applyFont="1" applyFill="1" applyBorder="1">
      <alignment vertical="center"/>
      <protection/>
    </xf>
    <xf numFmtId="0" fontId="35" fillId="25" borderId="62" xfId="820" applyFont="1" applyFill="1" applyBorder="1">
      <alignment vertical="center"/>
      <protection/>
    </xf>
    <xf numFmtId="0" fontId="35" fillId="25" borderId="42" xfId="822" applyFont="1" applyFill="1" applyBorder="1" applyAlignment="1">
      <alignment horizontal="center" vertical="center" shrinkToFit="1"/>
      <protection/>
    </xf>
    <xf numFmtId="0" fontId="35" fillId="25" borderId="28" xfId="822" applyFont="1" applyFill="1" applyBorder="1" applyAlignment="1">
      <alignment horizontal="center" vertical="center" shrinkToFit="1"/>
      <protection/>
    </xf>
    <xf numFmtId="0" fontId="35" fillId="25" borderId="55" xfId="822" applyFont="1" applyFill="1" applyBorder="1" applyAlignment="1">
      <alignment horizontal="center" vertical="center" textRotation="255"/>
      <protection/>
    </xf>
    <xf numFmtId="0" fontId="35" fillId="25" borderId="52" xfId="822" applyFont="1" applyFill="1" applyBorder="1" applyAlignment="1">
      <alignment horizontal="center" vertical="center" textRotation="255"/>
      <protection/>
    </xf>
    <xf numFmtId="0" fontId="35" fillId="25" borderId="63" xfId="822" applyFont="1" applyFill="1" applyBorder="1" applyAlignment="1">
      <alignment horizontal="center" vertical="center" textRotation="255"/>
      <protection/>
    </xf>
    <xf numFmtId="0" fontId="40" fillId="25" borderId="64" xfId="822" applyFont="1" applyFill="1" applyBorder="1" applyAlignment="1">
      <alignment horizontal="center" vertical="center"/>
      <protection/>
    </xf>
    <xf numFmtId="0" fontId="35" fillId="25" borderId="65" xfId="820" applyFont="1" applyFill="1" applyBorder="1">
      <alignment vertical="center"/>
      <protection/>
    </xf>
    <xf numFmtId="0" fontId="40" fillId="25" borderId="36" xfId="822" applyFont="1" applyFill="1" applyBorder="1" applyAlignment="1">
      <alignment horizontal="center" vertical="center"/>
      <protection/>
    </xf>
    <xf numFmtId="0" fontId="40" fillId="25" borderId="50" xfId="822" applyFont="1" applyFill="1" applyBorder="1" applyAlignment="1">
      <alignment horizontal="center" vertical="center"/>
      <protection/>
    </xf>
    <xf numFmtId="0" fontId="40" fillId="25" borderId="65" xfId="822" applyFont="1" applyFill="1" applyBorder="1" applyAlignment="1">
      <alignment horizontal="center" vertical="center"/>
      <protection/>
    </xf>
    <xf numFmtId="0" fontId="42" fillId="25" borderId="36" xfId="822" applyFont="1" applyFill="1" applyBorder="1" applyAlignment="1">
      <alignment horizontal="center" vertical="center"/>
      <protection/>
    </xf>
    <xf numFmtId="0" fontId="42" fillId="25" borderId="65" xfId="822" applyFont="1" applyFill="1" applyBorder="1" applyAlignment="1">
      <alignment horizontal="center" vertical="center"/>
      <protection/>
    </xf>
    <xf numFmtId="0" fontId="35" fillId="25" borderId="50" xfId="820" applyFont="1" applyFill="1" applyBorder="1">
      <alignment vertical="center"/>
      <protection/>
    </xf>
    <xf numFmtId="0" fontId="35" fillId="25" borderId="66" xfId="820" applyFont="1" applyFill="1" applyBorder="1">
      <alignment vertical="center"/>
      <protection/>
    </xf>
    <xf numFmtId="0" fontId="35" fillId="25" borderId="37" xfId="823" applyFont="1" applyFill="1" applyBorder="1" applyAlignment="1">
      <alignment horizontal="left" vertical="center"/>
      <protection/>
    </xf>
    <xf numFmtId="0" fontId="35" fillId="25" borderId="43" xfId="822" applyFont="1" applyFill="1" applyBorder="1" applyAlignment="1">
      <alignment horizontal="center" vertical="center" shrinkToFit="1"/>
      <protection/>
    </xf>
    <xf numFmtId="0" fontId="35" fillId="25" borderId="54" xfId="822" applyFont="1" applyFill="1" applyBorder="1" applyAlignment="1">
      <alignment horizontal="left" vertical="center"/>
      <protection/>
    </xf>
    <xf numFmtId="0" fontId="35" fillId="25" borderId="12" xfId="822" applyFont="1" applyFill="1" applyBorder="1" applyAlignment="1">
      <alignment horizontal="left" vertical="center"/>
      <protection/>
    </xf>
    <xf numFmtId="0" fontId="35" fillId="25" borderId="56" xfId="822" applyFont="1" applyFill="1" applyBorder="1" applyAlignment="1">
      <alignment horizontal="center" vertical="center" textRotation="255"/>
      <protection/>
    </xf>
    <xf numFmtId="0" fontId="35" fillId="25" borderId="58" xfId="822" applyFont="1" applyFill="1" applyBorder="1" applyAlignment="1">
      <alignment horizontal="center" vertical="center" textRotation="255"/>
      <protection/>
    </xf>
    <xf numFmtId="0" fontId="35" fillId="25" borderId="67" xfId="823" applyFont="1" applyFill="1" applyBorder="1" applyAlignment="1">
      <alignment horizontal="left" vertical="center"/>
      <protection/>
    </xf>
    <xf numFmtId="0" fontId="35" fillId="25" borderId="40" xfId="823" applyFont="1" applyFill="1" applyBorder="1" applyAlignment="1">
      <alignment horizontal="left" vertical="center"/>
      <protection/>
    </xf>
    <xf numFmtId="0" fontId="35" fillId="25" borderId="21" xfId="822" applyFont="1" applyFill="1" applyBorder="1" applyAlignment="1">
      <alignment horizontal="center" vertical="center"/>
      <protection/>
    </xf>
    <xf numFmtId="0" fontId="35" fillId="25" borderId="22" xfId="822" applyFont="1" applyFill="1" applyBorder="1" applyAlignment="1">
      <alignment horizontal="center" vertical="center"/>
      <protection/>
    </xf>
    <xf numFmtId="0" fontId="35" fillId="25" borderId="37" xfId="820" applyFont="1" applyFill="1" applyBorder="1" applyAlignment="1">
      <alignment horizontal="left" vertical="center"/>
      <protection/>
    </xf>
    <xf numFmtId="0" fontId="35" fillId="25" borderId="38" xfId="820" applyFont="1" applyFill="1" applyBorder="1" applyAlignment="1">
      <alignment horizontal="left" vertical="center"/>
      <protection/>
    </xf>
    <xf numFmtId="0" fontId="35" fillId="25" borderId="37" xfId="822" applyFont="1" applyFill="1" applyBorder="1" applyAlignment="1">
      <alignment horizontal="center" vertical="center"/>
      <protection/>
    </xf>
    <xf numFmtId="0" fontId="35" fillId="25" borderId="38" xfId="822" applyFont="1" applyFill="1" applyBorder="1" applyAlignment="1">
      <alignment horizontal="center" vertical="center"/>
      <protection/>
    </xf>
    <xf numFmtId="0" fontId="35" fillId="25" borderId="15" xfId="823" applyFont="1" applyFill="1" applyBorder="1" applyAlignment="1">
      <alignment horizontal="left" vertical="center"/>
      <protection/>
    </xf>
    <xf numFmtId="0" fontId="35" fillId="25" borderId="42" xfId="822" applyFont="1" applyFill="1" applyBorder="1" applyAlignment="1">
      <alignment horizontal="center" vertical="center"/>
      <protection/>
    </xf>
    <xf numFmtId="0" fontId="35" fillId="25" borderId="28" xfId="822" applyFont="1" applyFill="1" applyBorder="1" applyAlignment="1">
      <alignment horizontal="center" vertical="center"/>
      <protection/>
    </xf>
    <xf numFmtId="0" fontId="35" fillId="25" borderId="14" xfId="822" applyFont="1" applyFill="1" applyBorder="1" applyAlignment="1">
      <alignment horizontal="center" vertical="center"/>
      <protection/>
    </xf>
    <xf numFmtId="0" fontId="35" fillId="25" borderId="15" xfId="822" applyFont="1" applyFill="1" applyBorder="1" applyAlignment="1">
      <alignment horizontal="center" vertical="center"/>
      <protection/>
    </xf>
    <xf numFmtId="0" fontId="35" fillId="25" borderId="16" xfId="822" applyFont="1" applyFill="1" applyBorder="1" applyAlignment="1">
      <alignment horizontal="center" vertical="center"/>
      <protection/>
    </xf>
    <xf numFmtId="0" fontId="33" fillId="25" borderId="0" xfId="820" applyFont="1" applyFill="1" applyBorder="1" applyAlignment="1">
      <alignment horizontal="center" vertical="center"/>
      <protection/>
    </xf>
    <xf numFmtId="0" fontId="36" fillId="25" borderId="41" xfId="820" applyFont="1" applyFill="1" applyBorder="1" applyAlignment="1">
      <alignment horizontal="left" vertical="center"/>
      <protection/>
    </xf>
    <xf numFmtId="0" fontId="38" fillId="25" borderId="41" xfId="820" applyFont="1" applyFill="1" applyBorder="1" applyAlignment="1">
      <alignment horizontal="right" vertical="center" wrapText="1"/>
      <protection/>
    </xf>
    <xf numFmtId="0" fontId="35" fillId="25" borderId="67" xfId="822" applyFont="1" applyFill="1" applyBorder="1" applyAlignment="1">
      <alignment horizontal="center" vertical="center"/>
      <protection/>
    </xf>
    <xf numFmtId="0" fontId="35" fillId="25" borderId="68" xfId="822" applyFont="1" applyFill="1" applyBorder="1" applyAlignment="1">
      <alignment horizontal="center" vertical="center"/>
      <protection/>
    </xf>
    <xf numFmtId="0" fontId="33" fillId="25" borderId="0" xfId="819" applyFont="1" applyFill="1" applyBorder="1" applyAlignment="1">
      <alignment horizontal="center" vertical="center"/>
      <protection/>
    </xf>
    <xf numFmtId="0" fontId="37" fillId="25" borderId="41" xfId="819" applyFont="1" applyFill="1" applyBorder="1" applyAlignment="1">
      <alignment horizontal="left" vertical="center"/>
      <protection/>
    </xf>
    <xf numFmtId="0" fontId="36" fillId="25" borderId="41" xfId="819" applyFont="1" applyFill="1" applyBorder="1" applyAlignment="1">
      <alignment horizontal="left" vertical="center"/>
      <protection/>
    </xf>
    <xf numFmtId="0" fontId="46" fillId="25" borderId="41" xfId="819" applyFont="1" applyFill="1" applyBorder="1" applyAlignment="1">
      <alignment horizontal="right" vertical="center" wrapText="1"/>
      <protection/>
    </xf>
    <xf numFmtId="0" fontId="24" fillId="25" borderId="55" xfId="822" applyFont="1" applyFill="1" applyBorder="1" applyAlignment="1">
      <alignment horizontal="center" vertical="center" textRotation="255"/>
      <protection/>
    </xf>
    <xf numFmtId="0" fontId="24" fillId="25" borderId="14" xfId="822" applyFont="1" applyFill="1" applyBorder="1" applyAlignment="1">
      <alignment horizontal="center" vertical="center"/>
      <protection/>
    </xf>
    <xf numFmtId="0" fontId="24" fillId="25" borderId="55" xfId="822" applyFont="1" applyFill="1" applyBorder="1" applyAlignment="1">
      <alignment horizontal="center" vertical="center"/>
      <protection/>
    </xf>
    <xf numFmtId="0" fontId="24" fillId="25" borderId="49" xfId="822" applyFont="1" applyFill="1" applyBorder="1" applyAlignment="1">
      <alignment horizontal="center" vertical="center"/>
      <protection/>
    </xf>
    <xf numFmtId="0" fontId="24" fillId="25" borderId="56" xfId="822" applyFont="1" applyFill="1" applyBorder="1" applyAlignment="1">
      <alignment horizontal="center" vertical="center" textRotation="255"/>
      <protection/>
    </xf>
    <xf numFmtId="0" fontId="24" fillId="25" borderId="55" xfId="823" applyFont="1" applyFill="1" applyBorder="1" applyAlignment="1">
      <alignment horizontal="left" vertical="center"/>
      <protection/>
    </xf>
    <xf numFmtId="0" fontId="24" fillId="25" borderId="52" xfId="819" applyFont="1" applyFill="1" applyBorder="1" applyAlignment="1">
      <alignment horizontal="left" vertical="center"/>
      <protection/>
    </xf>
    <xf numFmtId="0" fontId="35" fillId="25" borderId="38" xfId="819" applyFont="1" applyFill="1" applyBorder="1" applyAlignment="1">
      <alignment horizontal="left" vertical="center"/>
      <protection/>
    </xf>
    <xf numFmtId="0" fontId="24" fillId="25" borderId="52" xfId="823" applyFont="1" applyFill="1" applyBorder="1" applyAlignment="1">
      <alignment horizontal="left" vertical="center"/>
      <protection/>
    </xf>
    <xf numFmtId="0" fontId="35" fillId="25" borderId="52" xfId="822" applyFont="1" applyFill="1" applyBorder="1" applyAlignment="1">
      <alignment horizontal="center" vertical="center"/>
      <protection/>
    </xf>
    <xf numFmtId="0" fontId="24" fillId="25" borderId="11" xfId="822" applyFont="1" applyFill="1" applyBorder="1" applyAlignment="1">
      <alignment horizontal="center" vertical="center"/>
      <protection/>
    </xf>
    <xf numFmtId="0" fontId="35" fillId="25" borderId="12" xfId="822" applyFont="1" applyFill="1" applyBorder="1" applyAlignment="1">
      <alignment horizontal="center" vertical="center"/>
      <protection/>
    </xf>
    <xf numFmtId="0" fontId="24" fillId="25" borderId="40" xfId="823" applyFont="1" applyFill="1" applyBorder="1" applyAlignment="1">
      <alignment horizontal="left" vertical="center"/>
      <protection/>
    </xf>
    <xf numFmtId="0" fontId="24" fillId="25" borderId="54" xfId="823" applyFont="1" applyFill="1" applyBorder="1" applyAlignment="1">
      <alignment horizontal="left" vertical="center"/>
      <protection/>
    </xf>
    <xf numFmtId="0" fontId="35" fillId="25" borderId="12" xfId="823" applyFont="1" applyFill="1" applyBorder="1" applyAlignment="1">
      <alignment horizontal="left" vertical="center"/>
      <protection/>
    </xf>
    <xf numFmtId="0" fontId="24" fillId="25" borderId="21" xfId="823" applyFont="1" applyFill="1" applyBorder="1" applyAlignment="1">
      <alignment horizontal="left" vertical="center"/>
      <protection/>
    </xf>
    <xf numFmtId="0" fontId="24" fillId="25" borderId="22" xfId="823" applyFont="1" applyFill="1" applyBorder="1" applyAlignment="1">
      <alignment horizontal="left" vertical="center"/>
      <protection/>
    </xf>
    <xf numFmtId="0" fontId="24" fillId="25" borderId="21" xfId="822" applyFont="1" applyFill="1" applyBorder="1" applyAlignment="1">
      <alignment horizontal="center" vertical="center"/>
      <protection/>
    </xf>
    <xf numFmtId="0" fontId="24" fillId="25" borderId="38" xfId="822" applyFont="1" applyFill="1" applyBorder="1" applyAlignment="1">
      <alignment horizontal="center" vertical="center"/>
      <protection/>
    </xf>
    <xf numFmtId="0" fontId="24" fillId="25" borderId="65" xfId="823" applyFont="1" applyFill="1" applyBorder="1" applyAlignment="1">
      <alignment horizontal="left" vertical="center"/>
      <protection/>
    </xf>
    <xf numFmtId="0" fontId="35" fillId="25" borderId="35" xfId="823" applyFont="1" applyFill="1" applyBorder="1" applyAlignment="1">
      <alignment horizontal="left" vertical="center"/>
      <protection/>
    </xf>
    <xf numFmtId="0" fontId="35" fillId="25" borderId="38" xfId="823" applyFont="1" applyFill="1" applyBorder="1" applyAlignment="1">
      <alignment horizontal="center" vertical="center"/>
      <protection/>
    </xf>
    <xf numFmtId="0" fontId="35" fillId="25" borderId="22" xfId="823" applyFont="1" applyFill="1" applyBorder="1" applyAlignment="1">
      <alignment horizontal="center" vertical="center"/>
      <protection/>
    </xf>
    <xf numFmtId="0" fontId="24" fillId="25" borderId="42" xfId="822" applyFont="1" applyFill="1" applyBorder="1" applyAlignment="1">
      <alignment horizontal="center" vertical="center" shrinkToFit="1"/>
      <protection/>
    </xf>
    <xf numFmtId="0" fontId="24" fillId="25" borderId="69" xfId="822" applyFont="1" applyFill="1" applyBorder="1" applyAlignment="1">
      <alignment horizontal="center" vertical="center"/>
      <protection/>
    </xf>
    <xf numFmtId="0" fontId="35" fillId="25" borderId="70" xfId="822" applyFont="1" applyFill="1" applyBorder="1" applyAlignment="1">
      <alignment horizontal="center" vertical="center"/>
      <protection/>
    </xf>
    <xf numFmtId="0" fontId="35" fillId="25" borderId="54" xfId="822" applyFont="1" applyFill="1" applyBorder="1" applyAlignment="1">
      <alignment horizontal="center" vertical="center"/>
      <protection/>
    </xf>
    <xf numFmtId="0" fontId="24" fillId="25" borderId="43" xfId="822" applyFont="1" applyFill="1" applyBorder="1" applyAlignment="1">
      <alignment horizontal="center" vertical="center" shrinkToFit="1"/>
      <protection/>
    </xf>
    <xf numFmtId="0" fontId="24" fillId="25" borderId="38" xfId="823" applyFont="1" applyFill="1" applyBorder="1" applyAlignment="1">
      <alignment horizontal="left" vertical="center"/>
      <protection/>
    </xf>
    <xf numFmtId="0" fontId="24" fillId="25" borderId="38" xfId="822" applyFont="1" applyFill="1" applyBorder="1" applyAlignment="1">
      <alignment horizontal="left" vertical="center"/>
      <protection/>
    </xf>
    <xf numFmtId="0" fontId="35" fillId="25" borderId="22" xfId="822" applyFont="1" applyFill="1" applyBorder="1" applyAlignment="1">
      <alignment horizontal="left" vertical="center"/>
      <protection/>
    </xf>
    <xf numFmtId="0" fontId="40" fillId="25" borderId="38" xfId="823" applyFont="1" applyFill="1" applyBorder="1" applyAlignment="1">
      <alignment horizontal="center" vertical="center"/>
      <protection/>
    </xf>
    <xf numFmtId="0" fontId="40" fillId="25" borderId="22" xfId="823" applyFont="1" applyFill="1" applyBorder="1" applyAlignment="1">
      <alignment horizontal="center" vertical="center"/>
      <protection/>
    </xf>
    <xf numFmtId="0" fontId="22" fillId="25" borderId="36" xfId="822" applyFont="1" applyFill="1" applyBorder="1" applyAlignment="1">
      <alignment horizontal="center" vertical="center"/>
      <protection/>
    </xf>
    <xf numFmtId="0" fontId="35" fillId="25" borderId="50" xfId="819" applyFont="1" applyFill="1" applyBorder="1">
      <alignment vertical="center"/>
      <protection/>
    </xf>
    <xf numFmtId="0" fontId="35" fillId="25" borderId="66" xfId="819" applyFont="1" applyFill="1" applyBorder="1">
      <alignment vertical="center"/>
      <protection/>
    </xf>
    <xf numFmtId="0" fontId="22" fillId="25" borderId="61" xfId="819" applyFont="1" applyFill="1" applyBorder="1" applyAlignment="1">
      <alignment horizontal="left" vertical="center"/>
      <protection/>
    </xf>
    <xf numFmtId="0" fontId="40" fillId="25" borderId="61" xfId="819" applyFont="1" applyFill="1" applyBorder="1" applyAlignment="1">
      <alignment horizontal="left" vertical="center"/>
      <protection/>
    </xf>
    <xf numFmtId="0" fontId="22" fillId="25" borderId="64" xfId="822" applyFont="1" applyFill="1" applyBorder="1" applyAlignment="1">
      <alignment horizontal="center" vertical="center"/>
      <protection/>
    </xf>
    <xf numFmtId="0" fontId="35" fillId="25" borderId="65" xfId="819" applyFont="1" applyFill="1" applyBorder="1">
      <alignment vertical="center"/>
      <protection/>
    </xf>
    <xf numFmtId="0" fontId="23" fillId="25" borderId="36" xfId="822" applyFont="1" applyFill="1" applyBorder="1" applyAlignment="1">
      <alignment horizontal="center" vertical="center"/>
      <protection/>
    </xf>
    <xf numFmtId="0" fontId="22" fillId="25" borderId="0" xfId="819" applyFont="1" applyFill="1" applyBorder="1" applyAlignment="1">
      <alignment horizontal="left" vertical="center"/>
      <protection/>
    </xf>
    <xf numFmtId="0" fontId="40" fillId="25" borderId="0" xfId="819" applyFont="1" applyFill="1" applyBorder="1" applyAlignment="1">
      <alignment horizontal="left" vertical="center"/>
      <protection/>
    </xf>
    <xf numFmtId="0" fontId="22" fillId="25" borderId="63" xfId="822" applyFont="1" applyFill="1" applyBorder="1" applyAlignment="1">
      <alignment horizontal="center" vertical="center"/>
      <protection/>
    </xf>
    <xf numFmtId="0" fontId="35" fillId="25" borderId="43" xfId="819" applyFont="1" applyFill="1" applyBorder="1">
      <alignment vertical="center"/>
      <protection/>
    </xf>
    <xf numFmtId="0" fontId="35" fillId="25" borderId="49" xfId="819" applyFont="1" applyFill="1" applyBorder="1">
      <alignment vertical="center"/>
      <protection/>
    </xf>
    <xf numFmtId="0" fontId="35" fillId="25" borderId="62" xfId="819" applyFont="1" applyFill="1" applyBorder="1">
      <alignment vertical="center"/>
      <protection/>
    </xf>
  </cellXfs>
  <cellStyles count="1963">
    <cellStyle name="Normal" xfId="0"/>
    <cellStyle name="20% - 輔色1" xfId="15"/>
    <cellStyle name="20% - 輔色1 2" xfId="16"/>
    <cellStyle name="20% - 輔色1 2 2" xfId="17"/>
    <cellStyle name="20% - 輔色2" xfId="18"/>
    <cellStyle name="20% - 輔色2 2" xfId="19"/>
    <cellStyle name="20% - 輔色2 2 2" xfId="20"/>
    <cellStyle name="20% - 輔色3" xfId="21"/>
    <cellStyle name="20% - 輔色3 2" xfId="22"/>
    <cellStyle name="20% - 輔色3 2 2" xfId="23"/>
    <cellStyle name="20% - 輔色4" xfId="24"/>
    <cellStyle name="20% - 輔色4 2" xfId="25"/>
    <cellStyle name="20% - 輔色4 2 2" xfId="26"/>
    <cellStyle name="20% - 輔色5" xfId="27"/>
    <cellStyle name="20% - 輔色5 2" xfId="28"/>
    <cellStyle name="20% - 輔色5 2 2" xfId="29"/>
    <cellStyle name="20% - 輔色6" xfId="30"/>
    <cellStyle name="20% - 輔色6 2" xfId="31"/>
    <cellStyle name="20% - 輔色6 2 2" xfId="32"/>
    <cellStyle name="40% - 輔色1" xfId="33"/>
    <cellStyle name="40% - 輔色1 2" xfId="34"/>
    <cellStyle name="40% - 輔色1 2 2" xfId="35"/>
    <cellStyle name="40% - 輔色2" xfId="36"/>
    <cellStyle name="40% - 輔色2 2" xfId="37"/>
    <cellStyle name="40% - 輔色2 2 2" xfId="38"/>
    <cellStyle name="40% - 輔色3" xfId="39"/>
    <cellStyle name="40% - 輔色3 2" xfId="40"/>
    <cellStyle name="40% - 輔色3 2 2" xfId="41"/>
    <cellStyle name="40% - 輔色4" xfId="42"/>
    <cellStyle name="40% - 輔色4 2" xfId="43"/>
    <cellStyle name="40% - 輔色4 2 2" xfId="44"/>
    <cellStyle name="40% - 輔色5" xfId="45"/>
    <cellStyle name="40% - 輔色5 2" xfId="46"/>
    <cellStyle name="40% - 輔色5 2 2" xfId="47"/>
    <cellStyle name="40% - 輔色6" xfId="48"/>
    <cellStyle name="40% - 輔色6 2" xfId="49"/>
    <cellStyle name="40% - 輔色6 2 2" xfId="50"/>
    <cellStyle name="60% - 輔色1" xfId="51"/>
    <cellStyle name="60% - 輔色1 2" xfId="52"/>
    <cellStyle name="60% - 輔色1 2 2" xfId="53"/>
    <cellStyle name="60% - 輔色2" xfId="54"/>
    <cellStyle name="60% - 輔色2 2" xfId="55"/>
    <cellStyle name="60% - 輔色2 2 2" xfId="56"/>
    <cellStyle name="60% - 輔色3" xfId="57"/>
    <cellStyle name="60% - 輔色3 2" xfId="58"/>
    <cellStyle name="60% - 輔色3 2 2" xfId="59"/>
    <cellStyle name="60% - 輔色4" xfId="60"/>
    <cellStyle name="60% - 輔色4 2" xfId="61"/>
    <cellStyle name="60% - 輔色4 2 2" xfId="62"/>
    <cellStyle name="60% - 輔色5" xfId="63"/>
    <cellStyle name="60% - 輔色5 2" xfId="64"/>
    <cellStyle name="60% - 輔色5 2 2" xfId="65"/>
    <cellStyle name="60% - 輔色6" xfId="66"/>
    <cellStyle name="60% - 輔色6 2" xfId="67"/>
    <cellStyle name="60% - 輔色6 2 2" xfId="68"/>
    <cellStyle name="一般 10" xfId="69"/>
    <cellStyle name="一般 10 2" xfId="70"/>
    <cellStyle name="一般 10 3" xfId="71"/>
    <cellStyle name="一般 10 4" xfId="72"/>
    <cellStyle name="一般 10 5" xfId="73"/>
    <cellStyle name="一般 100" xfId="74"/>
    <cellStyle name="一般 101" xfId="75"/>
    <cellStyle name="一般 102" xfId="76"/>
    <cellStyle name="一般 103" xfId="77"/>
    <cellStyle name="一般 104" xfId="78"/>
    <cellStyle name="一般 105" xfId="79"/>
    <cellStyle name="一般 106" xfId="80"/>
    <cellStyle name="一般 107" xfId="81"/>
    <cellStyle name="一般 108" xfId="82"/>
    <cellStyle name="一般 109" xfId="83"/>
    <cellStyle name="一般 11" xfId="84"/>
    <cellStyle name="一般 110" xfId="85"/>
    <cellStyle name="一般 111" xfId="86"/>
    <cellStyle name="一般 111 2" xfId="87"/>
    <cellStyle name="一般 111 3" xfId="88"/>
    <cellStyle name="一般 111 3 2" xfId="89"/>
    <cellStyle name="一般 111 3 3" xfId="90"/>
    <cellStyle name="一般 111 3 4" xfId="91"/>
    <cellStyle name="一般 111 3 5" xfId="92"/>
    <cellStyle name="一般 111 3 6" xfId="93"/>
    <cellStyle name="一般 112" xfId="94"/>
    <cellStyle name="一般 113" xfId="95"/>
    <cellStyle name="一般 114" xfId="96"/>
    <cellStyle name="一般 115" xfId="97"/>
    <cellStyle name="一般 116" xfId="98"/>
    <cellStyle name="一般 117" xfId="99"/>
    <cellStyle name="一般 118" xfId="100"/>
    <cellStyle name="一般 119" xfId="101"/>
    <cellStyle name="一般 12" xfId="102"/>
    <cellStyle name="一般 120" xfId="103"/>
    <cellStyle name="一般 121" xfId="104"/>
    <cellStyle name="一般 122" xfId="105"/>
    <cellStyle name="一般 123" xfId="106"/>
    <cellStyle name="一般 124" xfId="107"/>
    <cellStyle name="一般 125" xfId="108"/>
    <cellStyle name="一般 126" xfId="109"/>
    <cellStyle name="一般 127" xfId="110"/>
    <cellStyle name="一般 128" xfId="111"/>
    <cellStyle name="一般 129" xfId="112"/>
    <cellStyle name="一般 13" xfId="113"/>
    <cellStyle name="一般 130" xfId="114"/>
    <cellStyle name="一般 131" xfId="115"/>
    <cellStyle name="一般 132" xfId="116"/>
    <cellStyle name="一般 133" xfId="117"/>
    <cellStyle name="一般 134" xfId="118"/>
    <cellStyle name="一般 135" xfId="119"/>
    <cellStyle name="一般 136" xfId="120"/>
    <cellStyle name="一般 136 2" xfId="121"/>
    <cellStyle name="一般 136 3" xfId="122"/>
    <cellStyle name="一般 137" xfId="123"/>
    <cellStyle name="一般 137 2" xfId="124"/>
    <cellStyle name="一般 137 3" xfId="125"/>
    <cellStyle name="一般 138" xfId="126"/>
    <cellStyle name="一般 139" xfId="127"/>
    <cellStyle name="一般 14" xfId="128"/>
    <cellStyle name="一般 140" xfId="129"/>
    <cellStyle name="一般 141" xfId="130"/>
    <cellStyle name="一般 142" xfId="131"/>
    <cellStyle name="一般 143" xfId="132"/>
    <cellStyle name="一般 144" xfId="133"/>
    <cellStyle name="一般 145" xfId="134"/>
    <cellStyle name="一般 146" xfId="135"/>
    <cellStyle name="一般 147" xfId="136"/>
    <cellStyle name="一般 148" xfId="137"/>
    <cellStyle name="一般 149" xfId="138"/>
    <cellStyle name="一般 149 2" xfId="139"/>
    <cellStyle name="一般 149 3" xfId="140"/>
    <cellStyle name="一般 149 4" xfId="141"/>
    <cellStyle name="一般 149 5" xfId="142"/>
    <cellStyle name="一般 149 6" xfId="143"/>
    <cellStyle name="一般 15" xfId="144"/>
    <cellStyle name="一般 150" xfId="145"/>
    <cellStyle name="一般 151" xfId="146"/>
    <cellStyle name="一般 152" xfId="147"/>
    <cellStyle name="一般 153" xfId="148"/>
    <cellStyle name="一般 154" xfId="149"/>
    <cellStyle name="一般 155" xfId="150"/>
    <cellStyle name="一般 156" xfId="151"/>
    <cellStyle name="一般 157" xfId="152"/>
    <cellStyle name="一般 158" xfId="153"/>
    <cellStyle name="一般 159" xfId="154"/>
    <cellStyle name="一般 159 2" xfId="155"/>
    <cellStyle name="一般 16" xfId="156"/>
    <cellStyle name="一般 160" xfId="157"/>
    <cellStyle name="一般 160 2" xfId="158"/>
    <cellStyle name="一般 161" xfId="159"/>
    <cellStyle name="一般 162" xfId="160"/>
    <cellStyle name="一般 163" xfId="161"/>
    <cellStyle name="一般 164" xfId="162"/>
    <cellStyle name="一般 165" xfId="163"/>
    <cellStyle name="一般 166" xfId="164"/>
    <cellStyle name="一般 167" xfId="165"/>
    <cellStyle name="一般 168" xfId="166"/>
    <cellStyle name="一般 169" xfId="167"/>
    <cellStyle name="一般 17" xfId="168"/>
    <cellStyle name="一般 170" xfId="169"/>
    <cellStyle name="一般 171" xfId="170"/>
    <cellStyle name="一般 172" xfId="171"/>
    <cellStyle name="一般 173" xfId="172"/>
    <cellStyle name="一般 174" xfId="173"/>
    <cellStyle name="一般 175" xfId="174"/>
    <cellStyle name="一般 176" xfId="175"/>
    <cellStyle name="一般 177" xfId="176"/>
    <cellStyle name="一般 178" xfId="177"/>
    <cellStyle name="一般 179" xfId="178"/>
    <cellStyle name="一般 18" xfId="179"/>
    <cellStyle name="一般 180" xfId="180"/>
    <cellStyle name="一般 181" xfId="181"/>
    <cellStyle name="一般 182" xfId="182"/>
    <cellStyle name="一般 183" xfId="183"/>
    <cellStyle name="一般 184" xfId="184"/>
    <cellStyle name="一般 185" xfId="185"/>
    <cellStyle name="一般 186" xfId="186"/>
    <cellStyle name="一般 187" xfId="187"/>
    <cellStyle name="一般 188" xfId="188"/>
    <cellStyle name="一般 189" xfId="189"/>
    <cellStyle name="一般 19" xfId="190"/>
    <cellStyle name="一般 190" xfId="191"/>
    <cellStyle name="一般 191" xfId="192"/>
    <cellStyle name="一般 192" xfId="193"/>
    <cellStyle name="一般 193" xfId="194"/>
    <cellStyle name="一般 194" xfId="195"/>
    <cellStyle name="一般 195" xfId="196"/>
    <cellStyle name="一般 196" xfId="197"/>
    <cellStyle name="一般 197" xfId="198"/>
    <cellStyle name="一般 198" xfId="199"/>
    <cellStyle name="一般 199" xfId="200"/>
    <cellStyle name="一般 2" xfId="201"/>
    <cellStyle name="一般 2 2" xfId="202"/>
    <cellStyle name="一般 2 2 2" xfId="203"/>
    <cellStyle name="一般 2 3" xfId="204"/>
    <cellStyle name="一般 2 3 2" xfId="205"/>
    <cellStyle name="一般 2 4" xfId="206"/>
    <cellStyle name="一般 2 5" xfId="207"/>
    <cellStyle name="一般 2 5 2" xfId="208"/>
    <cellStyle name="一般 2 5 3" xfId="209"/>
    <cellStyle name="一般 2 5 4" xfId="210"/>
    <cellStyle name="一般 2 5 5" xfId="211"/>
    <cellStyle name="一般 2_102-2" xfId="212"/>
    <cellStyle name="一般 20" xfId="213"/>
    <cellStyle name="一般 200" xfId="214"/>
    <cellStyle name="一般 201" xfId="215"/>
    <cellStyle name="一般 202" xfId="216"/>
    <cellStyle name="一般 203" xfId="217"/>
    <cellStyle name="一般 204" xfId="218"/>
    <cellStyle name="一般 205" xfId="219"/>
    <cellStyle name="一般 206" xfId="220"/>
    <cellStyle name="一般 207" xfId="221"/>
    <cellStyle name="一般 208" xfId="222"/>
    <cellStyle name="一般 209" xfId="223"/>
    <cellStyle name="一般 21" xfId="224"/>
    <cellStyle name="一般 210" xfId="225"/>
    <cellStyle name="一般 211" xfId="226"/>
    <cellStyle name="一般 212" xfId="227"/>
    <cellStyle name="一般 213" xfId="228"/>
    <cellStyle name="一般 214" xfId="229"/>
    <cellStyle name="一般 215" xfId="230"/>
    <cellStyle name="一般 216" xfId="231"/>
    <cellStyle name="一般 217" xfId="232"/>
    <cellStyle name="一般 218" xfId="233"/>
    <cellStyle name="一般 219" xfId="234"/>
    <cellStyle name="一般 22" xfId="235"/>
    <cellStyle name="一般 220" xfId="236"/>
    <cellStyle name="一般 221" xfId="237"/>
    <cellStyle name="一般 222" xfId="238"/>
    <cellStyle name="一般 223" xfId="239"/>
    <cellStyle name="一般 224" xfId="240"/>
    <cellStyle name="一般 225" xfId="241"/>
    <cellStyle name="一般 226" xfId="242"/>
    <cellStyle name="一般 227" xfId="243"/>
    <cellStyle name="一般 228" xfId="244"/>
    <cellStyle name="一般 229" xfId="245"/>
    <cellStyle name="一般 23" xfId="246"/>
    <cellStyle name="一般 230" xfId="247"/>
    <cellStyle name="一般 231" xfId="248"/>
    <cellStyle name="一般 232" xfId="249"/>
    <cellStyle name="一般 233" xfId="250"/>
    <cellStyle name="一般 234" xfId="251"/>
    <cellStyle name="一般 235" xfId="252"/>
    <cellStyle name="一般 236" xfId="253"/>
    <cellStyle name="一般 237" xfId="254"/>
    <cellStyle name="一般 238" xfId="255"/>
    <cellStyle name="一般 239" xfId="256"/>
    <cellStyle name="一般 24" xfId="257"/>
    <cellStyle name="一般 240" xfId="258"/>
    <cellStyle name="一般 241" xfId="259"/>
    <cellStyle name="一般 242" xfId="260"/>
    <cellStyle name="一般 243" xfId="261"/>
    <cellStyle name="一般 244" xfId="262"/>
    <cellStyle name="一般 245" xfId="263"/>
    <cellStyle name="一般 246" xfId="264"/>
    <cellStyle name="一般 247" xfId="265"/>
    <cellStyle name="一般 248" xfId="266"/>
    <cellStyle name="一般 249" xfId="267"/>
    <cellStyle name="一般 25" xfId="268"/>
    <cellStyle name="一般 250" xfId="269"/>
    <cellStyle name="一般 251" xfId="270"/>
    <cellStyle name="一般 252" xfId="271"/>
    <cellStyle name="一般 253" xfId="272"/>
    <cellStyle name="一般 254" xfId="273"/>
    <cellStyle name="一般 255" xfId="274"/>
    <cellStyle name="一般 256" xfId="275"/>
    <cellStyle name="一般 257" xfId="276"/>
    <cellStyle name="一般 258" xfId="277"/>
    <cellStyle name="一般 259" xfId="278"/>
    <cellStyle name="一般 26" xfId="279"/>
    <cellStyle name="一般 260" xfId="280"/>
    <cellStyle name="一般 261" xfId="281"/>
    <cellStyle name="一般 262" xfId="282"/>
    <cellStyle name="一般 263" xfId="283"/>
    <cellStyle name="一般 264" xfId="284"/>
    <cellStyle name="一般 265" xfId="285"/>
    <cellStyle name="一般 266" xfId="286"/>
    <cellStyle name="一般 267" xfId="287"/>
    <cellStyle name="一般 268" xfId="288"/>
    <cellStyle name="一般 269" xfId="289"/>
    <cellStyle name="一般 27" xfId="290"/>
    <cellStyle name="一般 270" xfId="291"/>
    <cellStyle name="一般 270 2" xfId="292"/>
    <cellStyle name="一般 270 3" xfId="293"/>
    <cellStyle name="一般 271" xfId="294"/>
    <cellStyle name="一般 271 2" xfId="295"/>
    <cellStyle name="一般 271 3" xfId="296"/>
    <cellStyle name="一般 272" xfId="297"/>
    <cellStyle name="一般 272 2" xfId="298"/>
    <cellStyle name="一般 272 3" xfId="299"/>
    <cellStyle name="一般 273" xfId="300"/>
    <cellStyle name="一般 273 2" xfId="301"/>
    <cellStyle name="一般 273 3" xfId="302"/>
    <cellStyle name="一般 274" xfId="303"/>
    <cellStyle name="一般 274 2" xfId="304"/>
    <cellStyle name="一般 274 3" xfId="305"/>
    <cellStyle name="一般 275" xfId="306"/>
    <cellStyle name="一般 276" xfId="307"/>
    <cellStyle name="一般 277" xfId="308"/>
    <cellStyle name="一般 278" xfId="309"/>
    <cellStyle name="一般 279" xfId="310"/>
    <cellStyle name="一般 28" xfId="311"/>
    <cellStyle name="一般 280" xfId="312"/>
    <cellStyle name="一般 281" xfId="313"/>
    <cellStyle name="一般 282" xfId="314"/>
    <cellStyle name="一般 283" xfId="315"/>
    <cellStyle name="一般 284" xfId="316"/>
    <cellStyle name="一般 285" xfId="317"/>
    <cellStyle name="一般 286" xfId="318"/>
    <cellStyle name="一般 287" xfId="319"/>
    <cellStyle name="一般 288" xfId="320"/>
    <cellStyle name="一般 289" xfId="321"/>
    <cellStyle name="一般 29" xfId="322"/>
    <cellStyle name="一般 29 2" xfId="323"/>
    <cellStyle name="一般 29 3" xfId="324"/>
    <cellStyle name="一般 290" xfId="325"/>
    <cellStyle name="一般 291" xfId="326"/>
    <cellStyle name="一般 292" xfId="327"/>
    <cellStyle name="一般 293" xfId="328"/>
    <cellStyle name="一般 294" xfId="329"/>
    <cellStyle name="一般 295" xfId="330"/>
    <cellStyle name="一般 296" xfId="331"/>
    <cellStyle name="一般 297" xfId="332"/>
    <cellStyle name="一般 298" xfId="333"/>
    <cellStyle name="一般 299" xfId="334"/>
    <cellStyle name="一般 3" xfId="335"/>
    <cellStyle name="一般 3 2" xfId="336"/>
    <cellStyle name="一般 3 3" xfId="337"/>
    <cellStyle name="一般 3 4" xfId="338"/>
    <cellStyle name="一般 3 5" xfId="339"/>
    <cellStyle name="一般 30" xfId="340"/>
    <cellStyle name="一般 30 2" xfId="341"/>
    <cellStyle name="一般 30 3" xfId="342"/>
    <cellStyle name="一般 300" xfId="343"/>
    <cellStyle name="一般 301" xfId="344"/>
    <cellStyle name="一般 302" xfId="345"/>
    <cellStyle name="一般 303" xfId="346"/>
    <cellStyle name="一般 304" xfId="347"/>
    <cellStyle name="一般 305" xfId="348"/>
    <cellStyle name="一般 306" xfId="349"/>
    <cellStyle name="一般 307" xfId="350"/>
    <cellStyle name="一般 308" xfId="351"/>
    <cellStyle name="一般 309" xfId="352"/>
    <cellStyle name="一般 31" xfId="353"/>
    <cellStyle name="一般 310" xfId="354"/>
    <cellStyle name="一般 311" xfId="355"/>
    <cellStyle name="一般 312" xfId="356"/>
    <cellStyle name="一般 313" xfId="357"/>
    <cellStyle name="一般 314" xfId="358"/>
    <cellStyle name="一般 315" xfId="359"/>
    <cellStyle name="一般 316" xfId="360"/>
    <cellStyle name="一般 317" xfId="361"/>
    <cellStyle name="一般 318" xfId="362"/>
    <cellStyle name="一般 319" xfId="363"/>
    <cellStyle name="一般 32" xfId="364"/>
    <cellStyle name="一般 320" xfId="365"/>
    <cellStyle name="一般 321" xfId="366"/>
    <cellStyle name="一般 322" xfId="367"/>
    <cellStyle name="一般 323" xfId="368"/>
    <cellStyle name="一般 324" xfId="369"/>
    <cellStyle name="一般 325" xfId="370"/>
    <cellStyle name="一般 326" xfId="371"/>
    <cellStyle name="一般 327" xfId="372"/>
    <cellStyle name="一般 328" xfId="373"/>
    <cellStyle name="一般 329" xfId="374"/>
    <cellStyle name="一般 33" xfId="375"/>
    <cellStyle name="一般 330" xfId="376"/>
    <cellStyle name="一般 331" xfId="377"/>
    <cellStyle name="一般 332" xfId="378"/>
    <cellStyle name="一般 333" xfId="379"/>
    <cellStyle name="一般 334" xfId="380"/>
    <cellStyle name="一般 334 2" xfId="381"/>
    <cellStyle name="一般 334 3" xfId="382"/>
    <cellStyle name="一般 335" xfId="383"/>
    <cellStyle name="一般 336" xfId="384"/>
    <cellStyle name="一般 337" xfId="385"/>
    <cellStyle name="一般 338" xfId="386"/>
    <cellStyle name="一般 339" xfId="387"/>
    <cellStyle name="一般 34" xfId="388"/>
    <cellStyle name="一般 340" xfId="389"/>
    <cellStyle name="一般 341" xfId="390"/>
    <cellStyle name="一般 342" xfId="391"/>
    <cellStyle name="一般 343" xfId="392"/>
    <cellStyle name="一般 344" xfId="393"/>
    <cellStyle name="一般 345" xfId="394"/>
    <cellStyle name="一般 346" xfId="395"/>
    <cellStyle name="一般 347" xfId="396"/>
    <cellStyle name="一般 348" xfId="397"/>
    <cellStyle name="一般 349" xfId="398"/>
    <cellStyle name="一般 35" xfId="399"/>
    <cellStyle name="一般 350" xfId="400"/>
    <cellStyle name="一般 351" xfId="401"/>
    <cellStyle name="一般 352" xfId="402"/>
    <cellStyle name="一般 353" xfId="403"/>
    <cellStyle name="一般 354" xfId="404"/>
    <cellStyle name="一般 355" xfId="405"/>
    <cellStyle name="一般 356" xfId="406"/>
    <cellStyle name="一般 357" xfId="407"/>
    <cellStyle name="一般 358" xfId="408"/>
    <cellStyle name="一般 36" xfId="409"/>
    <cellStyle name="一般 37" xfId="410"/>
    <cellStyle name="一般 38" xfId="411"/>
    <cellStyle name="一般 38 2" xfId="412"/>
    <cellStyle name="一般 38 2 2" xfId="413"/>
    <cellStyle name="一般 38 2 3" xfId="414"/>
    <cellStyle name="一般 38 2 3 2" xfId="415"/>
    <cellStyle name="一般 38 2 3 3" xfId="416"/>
    <cellStyle name="一般 38 2 3 4" xfId="417"/>
    <cellStyle name="一般 38 2 3 5" xfId="418"/>
    <cellStyle name="一般 38 2 3 6" xfId="419"/>
    <cellStyle name="一般 38 2 4" xfId="420"/>
    <cellStyle name="一般 38 2 5" xfId="421"/>
    <cellStyle name="一般 38 2 6" xfId="422"/>
    <cellStyle name="一般 38 2 7" xfId="423"/>
    <cellStyle name="一般 38 3" xfId="424"/>
    <cellStyle name="一般 38 4" xfId="425"/>
    <cellStyle name="一般 38 5" xfId="426"/>
    <cellStyle name="一般 38 5 2" xfId="427"/>
    <cellStyle name="一般 38 5 3" xfId="428"/>
    <cellStyle name="一般 38 5 4" xfId="429"/>
    <cellStyle name="一般 38 5 5" xfId="430"/>
    <cellStyle name="一般 38 5 6" xfId="431"/>
    <cellStyle name="一般 38 6" xfId="432"/>
    <cellStyle name="一般 38 7" xfId="433"/>
    <cellStyle name="一般 38 8" xfId="434"/>
    <cellStyle name="一般 38 9" xfId="435"/>
    <cellStyle name="一般 39" xfId="436"/>
    <cellStyle name="一般 39 2" xfId="437"/>
    <cellStyle name="一般 39 2 2" xfId="438"/>
    <cellStyle name="一般 39 2 3" xfId="439"/>
    <cellStyle name="一般 39 2 3 2" xfId="440"/>
    <cellStyle name="一般 39 2 3 3" xfId="441"/>
    <cellStyle name="一般 39 2 3 4" xfId="442"/>
    <cellStyle name="一般 39 2 3 5" xfId="443"/>
    <cellStyle name="一般 39 2 3 6" xfId="444"/>
    <cellStyle name="一般 39 2 4" xfId="445"/>
    <cellStyle name="一般 39 2 5" xfId="446"/>
    <cellStyle name="一般 39 2 6" xfId="447"/>
    <cellStyle name="一般 39 2 7" xfId="448"/>
    <cellStyle name="一般 39 3" xfId="449"/>
    <cellStyle name="一般 39 4" xfId="450"/>
    <cellStyle name="一般 39 5" xfId="451"/>
    <cellStyle name="一般 39 5 2" xfId="452"/>
    <cellStyle name="一般 39 5 3" xfId="453"/>
    <cellStyle name="一般 39 5 4" xfId="454"/>
    <cellStyle name="一般 39 5 5" xfId="455"/>
    <cellStyle name="一般 39 5 6" xfId="456"/>
    <cellStyle name="一般 39 6" xfId="457"/>
    <cellStyle name="一般 39 7" xfId="458"/>
    <cellStyle name="一般 39 8" xfId="459"/>
    <cellStyle name="一般 39 9" xfId="460"/>
    <cellStyle name="一般 4" xfId="461"/>
    <cellStyle name="一般 4 2" xfId="462"/>
    <cellStyle name="一般 40" xfId="463"/>
    <cellStyle name="一般 40 2" xfId="464"/>
    <cellStyle name="一般 40 2 2" xfId="465"/>
    <cellStyle name="一般 40 2 3" xfId="466"/>
    <cellStyle name="一般 40 2 3 2" xfId="467"/>
    <cellStyle name="一般 40 2 3 3" xfId="468"/>
    <cellStyle name="一般 40 2 3 4" xfId="469"/>
    <cellStyle name="一般 40 2 3 5" xfId="470"/>
    <cellStyle name="一般 40 2 3 6" xfId="471"/>
    <cellStyle name="一般 40 2 4" xfId="472"/>
    <cellStyle name="一般 40 2 5" xfId="473"/>
    <cellStyle name="一般 40 2 6" xfId="474"/>
    <cellStyle name="一般 40 2 7" xfId="475"/>
    <cellStyle name="一般 40 3" xfId="476"/>
    <cellStyle name="一般 40 4" xfId="477"/>
    <cellStyle name="一般 40 5" xfId="478"/>
    <cellStyle name="一般 40 5 2" xfId="479"/>
    <cellStyle name="一般 40 5 3" xfId="480"/>
    <cellStyle name="一般 40 5 4" xfId="481"/>
    <cellStyle name="一般 40 5 5" xfId="482"/>
    <cellStyle name="一般 40 5 6" xfId="483"/>
    <cellStyle name="一般 40 6" xfId="484"/>
    <cellStyle name="一般 40 7" xfId="485"/>
    <cellStyle name="一般 40 8" xfId="486"/>
    <cellStyle name="一般 40 9" xfId="487"/>
    <cellStyle name="一般 41" xfId="488"/>
    <cellStyle name="一般 41 2" xfId="489"/>
    <cellStyle name="一般 41 2 2" xfId="490"/>
    <cellStyle name="一般 41 2 3" xfId="491"/>
    <cellStyle name="一般 41 2 3 2" xfId="492"/>
    <cellStyle name="一般 41 2 3 3" xfId="493"/>
    <cellStyle name="一般 41 2 3 4" xfId="494"/>
    <cellStyle name="一般 41 2 3 5" xfId="495"/>
    <cellStyle name="一般 41 2 3 6" xfId="496"/>
    <cellStyle name="一般 41 2 4" xfId="497"/>
    <cellStyle name="一般 41 2 5" xfId="498"/>
    <cellStyle name="一般 41 2 6" xfId="499"/>
    <cellStyle name="一般 41 2 7" xfId="500"/>
    <cellStyle name="一般 41 3" xfId="501"/>
    <cellStyle name="一般 41 4" xfId="502"/>
    <cellStyle name="一般 41 5" xfId="503"/>
    <cellStyle name="一般 41 5 2" xfId="504"/>
    <cellStyle name="一般 41 5 3" xfId="505"/>
    <cellStyle name="一般 41 5 4" xfId="506"/>
    <cellStyle name="一般 41 5 5" xfId="507"/>
    <cellStyle name="一般 41 5 6" xfId="508"/>
    <cellStyle name="一般 41 6" xfId="509"/>
    <cellStyle name="一般 41 7" xfId="510"/>
    <cellStyle name="一般 41 8" xfId="511"/>
    <cellStyle name="一般 41 9" xfId="512"/>
    <cellStyle name="一般 42" xfId="513"/>
    <cellStyle name="一般 42 2" xfId="514"/>
    <cellStyle name="一般 42 2 2" xfId="515"/>
    <cellStyle name="一般 42 2 3" xfId="516"/>
    <cellStyle name="一般 42 2 3 2" xfId="517"/>
    <cellStyle name="一般 42 2 3 3" xfId="518"/>
    <cellStyle name="一般 42 2 3 4" xfId="519"/>
    <cellStyle name="一般 42 2 3 5" xfId="520"/>
    <cellStyle name="一般 42 2 3 6" xfId="521"/>
    <cellStyle name="一般 42 2 4" xfId="522"/>
    <cellStyle name="一般 42 2 5" xfId="523"/>
    <cellStyle name="一般 42 2 6" xfId="524"/>
    <cellStyle name="一般 42 2 7" xfId="525"/>
    <cellStyle name="一般 42 3" xfId="526"/>
    <cellStyle name="一般 42 4" xfId="527"/>
    <cellStyle name="一般 42 5" xfId="528"/>
    <cellStyle name="一般 42 5 2" xfId="529"/>
    <cellStyle name="一般 42 5 3" xfId="530"/>
    <cellStyle name="一般 42 5 4" xfId="531"/>
    <cellStyle name="一般 42 5 5" xfId="532"/>
    <cellStyle name="一般 42 5 6" xfId="533"/>
    <cellStyle name="一般 42 6" xfId="534"/>
    <cellStyle name="一般 42 7" xfId="535"/>
    <cellStyle name="一般 42 8" xfId="536"/>
    <cellStyle name="一般 42 9" xfId="537"/>
    <cellStyle name="一般 43" xfId="538"/>
    <cellStyle name="一般 43 2" xfId="539"/>
    <cellStyle name="一般 43 2 2" xfId="540"/>
    <cellStyle name="一般 43 2 3" xfId="541"/>
    <cellStyle name="一般 43 2 3 2" xfId="542"/>
    <cellStyle name="一般 43 2 3 3" xfId="543"/>
    <cellStyle name="一般 43 2 3 4" xfId="544"/>
    <cellStyle name="一般 43 2 3 5" xfId="545"/>
    <cellStyle name="一般 43 2 3 6" xfId="546"/>
    <cellStyle name="一般 43 2 4" xfId="547"/>
    <cellStyle name="一般 43 2 5" xfId="548"/>
    <cellStyle name="一般 43 2 6" xfId="549"/>
    <cellStyle name="一般 43 2 7" xfId="550"/>
    <cellStyle name="一般 43 3" xfId="551"/>
    <cellStyle name="一般 43 4" xfId="552"/>
    <cellStyle name="一般 43 5" xfId="553"/>
    <cellStyle name="一般 43 5 2" xfId="554"/>
    <cellStyle name="一般 43 5 3" xfId="555"/>
    <cellStyle name="一般 43 5 4" xfId="556"/>
    <cellStyle name="一般 43 5 5" xfId="557"/>
    <cellStyle name="一般 43 5 6" xfId="558"/>
    <cellStyle name="一般 43 6" xfId="559"/>
    <cellStyle name="一般 43 7" xfId="560"/>
    <cellStyle name="一般 43 8" xfId="561"/>
    <cellStyle name="一般 43 9" xfId="562"/>
    <cellStyle name="一般 44" xfId="563"/>
    <cellStyle name="一般 45" xfId="564"/>
    <cellStyle name="一般 46" xfId="565"/>
    <cellStyle name="一般 47" xfId="566"/>
    <cellStyle name="一般 48" xfId="567"/>
    <cellStyle name="一般 49" xfId="568"/>
    <cellStyle name="一般 5" xfId="569"/>
    <cellStyle name="一般 50" xfId="570"/>
    <cellStyle name="一般 50 2" xfId="571"/>
    <cellStyle name="一般 50 3" xfId="572"/>
    <cellStyle name="一般 50 3 2" xfId="573"/>
    <cellStyle name="一般 50 3 3" xfId="574"/>
    <cellStyle name="一般 50 3 4" xfId="575"/>
    <cellStyle name="一般 50 3 5" xfId="576"/>
    <cellStyle name="一般 50 3 6" xfId="577"/>
    <cellStyle name="一般 50 4" xfId="578"/>
    <cellStyle name="一般 50 5" xfId="579"/>
    <cellStyle name="一般 50 6" xfId="580"/>
    <cellStyle name="一般 50 7" xfId="581"/>
    <cellStyle name="一般 51" xfId="582"/>
    <cellStyle name="一般 51 2" xfId="583"/>
    <cellStyle name="一般 51 3" xfId="584"/>
    <cellStyle name="一般 51 3 2" xfId="585"/>
    <cellStyle name="一般 51 3 3" xfId="586"/>
    <cellStyle name="一般 51 3 4" xfId="587"/>
    <cellStyle name="一般 51 3 5" xfId="588"/>
    <cellStyle name="一般 51 3 6" xfId="589"/>
    <cellStyle name="一般 51 4" xfId="590"/>
    <cellStyle name="一般 51 5" xfId="591"/>
    <cellStyle name="一般 51 6" xfId="592"/>
    <cellStyle name="一般 51 7" xfId="593"/>
    <cellStyle name="一般 52" xfId="594"/>
    <cellStyle name="一般 52 2" xfId="595"/>
    <cellStyle name="一般 52 3" xfId="596"/>
    <cellStyle name="一般 52 3 2" xfId="597"/>
    <cellStyle name="一般 52 3 3" xfId="598"/>
    <cellStyle name="一般 52 3 4" xfId="599"/>
    <cellStyle name="一般 52 3 5" xfId="600"/>
    <cellStyle name="一般 52 3 6" xfId="601"/>
    <cellStyle name="一般 52 4" xfId="602"/>
    <cellStyle name="一般 52 5" xfId="603"/>
    <cellStyle name="一般 52 6" xfId="604"/>
    <cellStyle name="一般 52 7" xfId="605"/>
    <cellStyle name="一般 53" xfId="606"/>
    <cellStyle name="一般 53 2" xfId="607"/>
    <cellStyle name="一般 53 3" xfId="608"/>
    <cellStyle name="一般 53 3 2" xfId="609"/>
    <cellStyle name="一般 53 3 3" xfId="610"/>
    <cellStyle name="一般 53 3 4" xfId="611"/>
    <cellStyle name="一般 53 3 5" xfId="612"/>
    <cellStyle name="一般 53 3 6" xfId="613"/>
    <cellStyle name="一般 53 4" xfId="614"/>
    <cellStyle name="一般 53 5" xfId="615"/>
    <cellStyle name="一般 53 6" xfId="616"/>
    <cellStyle name="一般 53 7" xfId="617"/>
    <cellStyle name="一般 54" xfId="618"/>
    <cellStyle name="一般 54 2" xfId="619"/>
    <cellStyle name="一般 54 3" xfId="620"/>
    <cellStyle name="一般 54 3 2" xfId="621"/>
    <cellStyle name="一般 54 3 3" xfId="622"/>
    <cellStyle name="一般 54 3 4" xfId="623"/>
    <cellStyle name="一般 54 3 5" xfId="624"/>
    <cellStyle name="一般 54 3 6" xfId="625"/>
    <cellStyle name="一般 54 4" xfId="626"/>
    <cellStyle name="一般 54 5" xfId="627"/>
    <cellStyle name="一般 54 6" xfId="628"/>
    <cellStyle name="一般 54 7" xfId="629"/>
    <cellStyle name="一般 55" xfId="630"/>
    <cellStyle name="一般 55 2" xfId="631"/>
    <cellStyle name="一般 55 3" xfId="632"/>
    <cellStyle name="一般 55 3 2" xfId="633"/>
    <cellStyle name="一般 55 3 3" xfId="634"/>
    <cellStyle name="一般 55 3 4" xfId="635"/>
    <cellStyle name="一般 55 3 5" xfId="636"/>
    <cellStyle name="一般 55 3 6" xfId="637"/>
    <cellStyle name="一般 55 4" xfId="638"/>
    <cellStyle name="一般 55 5" xfId="639"/>
    <cellStyle name="一般 55 6" xfId="640"/>
    <cellStyle name="一般 55 7" xfId="641"/>
    <cellStyle name="一般 56" xfId="642"/>
    <cellStyle name="一般 56 2" xfId="643"/>
    <cellStyle name="一般 56 3" xfId="644"/>
    <cellStyle name="一般 56 3 2" xfId="645"/>
    <cellStyle name="一般 56 3 3" xfId="646"/>
    <cellStyle name="一般 56 3 4" xfId="647"/>
    <cellStyle name="一般 56 3 5" xfId="648"/>
    <cellStyle name="一般 56 3 6" xfId="649"/>
    <cellStyle name="一般 56 4" xfId="650"/>
    <cellStyle name="一般 56 5" xfId="651"/>
    <cellStyle name="一般 56 6" xfId="652"/>
    <cellStyle name="一般 56 7" xfId="653"/>
    <cellStyle name="一般 57" xfId="654"/>
    <cellStyle name="一般 57 2" xfId="655"/>
    <cellStyle name="一般 57 3" xfId="656"/>
    <cellStyle name="一般 57 3 2" xfId="657"/>
    <cellStyle name="一般 57 3 3" xfId="658"/>
    <cellStyle name="一般 57 3 4" xfId="659"/>
    <cellStyle name="一般 57 3 5" xfId="660"/>
    <cellStyle name="一般 57 3 6" xfId="661"/>
    <cellStyle name="一般 57 4" xfId="662"/>
    <cellStyle name="一般 57 5" xfId="663"/>
    <cellStyle name="一般 57 6" xfId="664"/>
    <cellStyle name="一般 57 7" xfId="665"/>
    <cellStyle name="一般 58" xfId="666"/>
    <cellStyle name="一般 59" xfId="667"/>
    <cellStyle name="一般 6" xfId="668"/>
    <cellStyle name="一般 60" xfId="669"/>
    <cellStyle name="一般 60 2" xfId="670"/>
    <cellStyle name="一般 60 3" xfId="671"/>
    <cellStyle name="一般 60 3 2" xfId="672"/>
    <cellStyle name="一般 60 3 3" xfId="673"/>
    <cellStyle name="一般 60 3 4" xfId="674"/>
    <cellStyle name="一般 60 3 5" xfId="675"/>
    <cellStyle name="一般 60 3 6" xfId="676"/>
    <cellStyle name="一般 60 4" xfId="677"/>
    <cellStyle name="一般 60 5" xfId="678"/>
    <cellStyle name="一般 60 6" xfId="679"/>
    <cellStyle name="一般 60 7" xfId="680"/>
    <cellStyle name="一般 61" xfId="681"/>
    <cellStyle name="一般 61 2" xfId="682"/>
    <cellStyle name="一般 61 3" xfId="683"/>
    <cellStyle name="一般 61 3 2" xfId="684"/>
    <cellStyle name="一般 61 3 3" xfId="685"/>
    <cellStyle name="一般 61 3 4" xfId="686"/>
    <cellStyle name="一般 61 3 5" xfId="687"/>
    <cellStyle name="一般 61 3 6" xfId="688"/>
    <cellStyle name="一般 61 4" xfId="689"/>
    <cellStyle name="一般 61 5" xfId="690"/>
    <cellStyle name="一般 61 6" xfId="691"/>
    <cellStyle name="一般 61 7" xfId="692"/>
    <cellStyle name="一般 62" xfId="693"/>
    <cellStyle name="一般 63" xfId="694"/>
    <cellStyle name="一般 63 2" xfId="695"/>
    <cellStyle name="一般 63 3" xfId="696"/>
    <cellStyle name="一般 63 3 2" xfId="697"/>
    <cellStyle name="一般 63 3 3" xfId="698"/>
    <cellStyle name="一般 63 3 4" xfId="699"/>
    <cellStyle name="一般 63 3 5" xfId="700"/>
    <cellStyle name="一般 63 3 6" xfId="701"/>
    <cellStyle name="一般 63 4" xfId="702"/>
    <cellStyle name="一般 63 5" xfId="703"/>
    <cellStyle name="一般 63 6" xfId="704"/>
    <cellStyle name="一般 63 7" xfId="705"/>
    <cellStyle name="一般 64" xfId="706"/>
    <cellStyle name="一般 64 2" xfId="707"/>
    <cellStyle name="一般 64 3" xfId="708"/>
    <cellStyle name="一般 64 3 2" xfId="709"/>
    <cellStyle name="一般 64 3 3" xfId="710"/>
    <cellStyle name="一般 64 3 4" xfId="711"/>
    <cellStyle name="一般 64 3 5" xfId="712"/>
    <cellStyle name="一般 64 3 6" xfId="713"/>
    <cellStyle name="一般 64 4" xfId="714"/>
    <cellStyle name="一般 64 5" xfId="715"/>
    <cellStyle name="一般 64 6" xfId="716"/>
    <cellStyle name="一般 64 7" xfId="717"/>
    <cellStyle name="一般 65" xfId="718"/>
    <cellStyle name="一般 65 2" xfId="719"/>
    <cellStyle name="一般 65 3" xfId="720"/>
    <cellStyle name="一般 65 3 2" xfId="721"/>
    <cellStyle name="一般 65 3 3" xfId="722"/>
    <cellStyle name="一般 65 3 4" xfId="723"/>
    <cellStyle name="一般 65 3 5" xfId="724"/>
    <cellStyle name="一般 65 3 6" xfId="725"/>
    <cellStyle name="一般 65 4" xfId="726"/>
    <cellStyle name="一般 65 5" xfId="727"/>
    <cellStyle name="一般 65 6" xfId="728"/>
    <cellStyle name="一般 65 7" xfId="729"/>
    <cellStyle name="一般 66" xfId="730"/>
    <cellStyle name="一般 66 2" xfId="731"/>
    <cellStyle name="一般 66 3" xfId="732"/>
    <cellStyle name="一般 66 3 2" xfId="733"/>
    <cellStyle name="一般 66 3 3" xfId="734"/>
    <cellStyle name="一般 66 3 4" xfId="735"/>
    <cellStyle name="一般 66 3 5" xfId="736"/>
    <cellStyle name="一般 66 3 6" xfId="737"/>
    <cellStyle name="一般 66 4" xfId="738"/>
    <cellStyle name="一般 66 5" xfId="739"/>
    <cellStyle name="一般 66 6" xfId="740"/>
    <cellStyle name="一般 66 7" xfId="741"/>
    <cellStyle name="一般 67" xfId="742"/>
    <cellStyle name="一般 67 2" xfId="743"/>
    <cellStyle name="一般 67 3" xfId="744"/>
    <cellStyle name="一般 67 3 2" xfId="745"/>
    <cellStyle name="一般 67 3 3" xfId="746"/>
    <cellStyle name="一般 67 3 4" xfId="747"/>
    <cellStyle name="一般 67 3 5" xfId="748"/>
    <cellStyle name="一般 67 3 6" xfId="749"/>
    <cellStyle name="一般 67 4" xfId="750"/>
    <cellStyle name="一般 67 5" xfId="751"/>
    <cellStyle name="一般 67 6" xfId="752"/>
    <cellStyle name="一般 67 7" xfId="753"/>
    <cellStyle name="一般 68" xfId="754"/>
    <cellStyle name="一般 68 2" xfId="755"/>
    <cellStyle name="一般 68 3" xfId="756"/>
    <cellStyle name="一般 68 3 2" xfId="757"/>
    <cellStyle name="一般 68 3 3" xfId="758"/>
    <cellStyle name="一般 68 3 4" xfId="759"/>
    <cellStyle name="一般 68 3 5" xfId="760"/>
    <cellStyle name="一般 68 3 6" xfId="761"/>
    <cellStyle name="一般 68 4" xfId="762"/>
    <cellStyle name="一般 68 5" xfId="763"/>
    <cellStyle name="一般 68 6" xfId="764"/>
    <cellStyle name="一般 68 7" xfId="765"/>
    <cellStyle name="一般 69" xfId="766"/>
    <cellStyle name="一般 7" xfId="767"/>
    <cellStyle name="一般 7 2" xfId="768"/>
    <cellStyle name="一般 7 3" xfId="769"/>
    <cellStyle name="一般 7 4" xfId="770"/>
    <cellStyle name="一般 70" xfId="771"/>
    <cellStyle name="一般 71" xfId="772"/>
    <cellStyle name="一般 72" xfId="773"/>
    <cellStyle name="一般 73" xfId="774"/>
    <cellStyle name="一般 73 2" xfId="775"/>
    <cellStyle name="一般 73 2 2" xfId="776"/>
    <cellStyle name="一般 73 2 3" xfId="777"/>
    <cellStyle name="一般 73 2 4" xfId="778"/>
    <cellStyle name="一般 74" xfId="779"/>
    <cellStyle name="一般 74 2" xfId="780"/>
    <cellStyle name="一般 74 2 2" xfId="781"/>
    <cellStyle name="一般 74 2 3" xfId="782"/>
    <cellStyle name="一般 74 2 4" xfId="783"/>
    <cellStyle name="一般 75" xfId="784"/>
    <cellStyle name="一般 75 2" xfId="785"/>
    <cellStyle name="一般 76" xfId="786"/>
    <cellStyle name="一般 77" xfId="787"/>
    <cellStyle name="一般 78" xfId="788"/>
    <cellStyle name="一般 79" xfId="789"/>
    <cellStyle name="一般 8" xfId="790"/>
    <cellStyle name="一般 8 2" xfId="791"/>
    <cellStyle name="一般 8 3" xfId="792"/>
    <cellStyle name="一般 8 4" xfId="793"/>
    <cellStyle name="一般 8 5" xfId="794"/>
    <cellStyle name="一般 80" xfId="795"/>
    <cellStyle name="一般 81" xfId="796"/>
    <cellStyle name="一般 82" xfId="797"/>
    <cellStyle name="一般 83" xfId="798"/>
    <cellStyle name="一般 84" xfId="799"/>
    <cellStyle name="一般 85" xfId="800"/>
    <cellStyle name="一般 86" xfId="801"/>
    <cellStyle name="一般 87" xfId="802"/>
    <cellStyle name="一般 88" xfId="803"/>
    <cellStyle name="一般 89" xfId="804"/>
    <cellStyle name="一般 9" xfId="805"/>
    <cellStyle name="一般 9 2" xfId="806"/>
    <cellStyle name="一般 9 3" xfId="807"/>
    <cellStyle name="一般 9 4" xfId="808"/>
    <cellStyle name="一般 90" xfId="809"/>
    <cellStyle name="一般 91" xfId="810"/>
    <cellStyle name="一般 92" xfId="811"/>
    <cellStyle name="一般 93" xfId="812"/>
    <cellStyle name="一般 94" xfId="813"/>
    <cellStyle name="一般 95" xfId="814"/>
    <cellStyle name="一般 96" xfId="815"/>
    <cellStyle name="一般 97" xfId="816"/>
    <cellStyle name="一般 98" xfId="817"/>
    <cellStyle name="一般 99" xfId="818"/>
    <cellStyle name="一般_103二技課程標準表(1)" xfId="819"/>
    <cellStyle name="一般_103二專課程標準表(1)" xfId="820"/>
    <cellStyle name="一般_103四技課程標準表(1)" xfId="821"/>
    <cellStyle name="一般_94土木二技" xfId="822"/>
    <cellStyle name="一般_土木" xfId="823"/>
    <cellStyle name="一般_休經95課程標準" xfId="824"/>
    <cellStyle name="Comma" xfId="825"/>
    <cellStyle name="千分位 2" xfId="826"/>
    <cellStyle name="千分位 2 2" xfId="827"/>
    <cellStyle name="千分位 3" xfId="828"/>
    <cellStyle name="千分位 3 2" xfId="829"/>
    <cellStyle name="千分位 4" xfId="830"/>
    <cellStyle name="千分位 4 2" xfId="831"/>
    <cellStyle name="Comma [0]" xfId="832"/>
    <cellStyle name="Followed Hyperlink" xfId="833"/>
    <cellStyle name="不良 2" xfId="834"/>
    <cellStyle name="中性色 2" xfId="835"/>
    <cellStyle name="中等" xfId="836"/>
    <cellStyle name="中等 2" xfId="837"/>
    <cellStyle name="中等 2 2" xfId="838"/>
    <cellStyle name="中等 3" xfId="839"/>
    <cellStyle name="中等 4" xfId="840"/>
    <cellStyle name="中等 5" xfId="841"/>
    <cellStyle name="中等 6" xfId="842"/>
    <cellStyle name="中等 7" xfId="843"/>
    <cellStyle name="中等 8" xfId="844"/>
    <cellStyle name="合計" xfId="845"/>
    <cellStyle name="合計 2" xfId="846"/>
    <cellStyle name="合計 2 2" xfId="847"/>
    <cellStyle name="好" xfId="848"/>
    <cellStyle name="好 2" xfId="849"/>
    <cellStyle name="好 2 2" xfId="850"/>
    <cellStyle name="好 3" xfId="851"/>
    <cellStyle name="好 4" xfId="852"/>
    <cellStyle name="好 5" xfId="853"/>
    <cellStyle name="好 6" xfId="854"/>
    <cellStyle name="好 7" xfId="855"/>
    <cellStyle name="好 8" xfId="856"/>
    <cellStyle name="好_100進四技" xfId="857"/>
    <cellStyle name="好_101進四技" xfId="858"/>
    <cellStyle name="好_102-1" xfId="859"/>
    <cellStyle name="好_102-1教師授課統計表--0215" xfId="860"/>
    <cellStyle name="好_102-1教師授課統計表--0215 2" xfId="861"/>
    <cellStyle name="好_102-1統計表" xfId="862"/>
    <cellStyle name="好_102-1統計表 2" xfId="863"/>
    <cellStyle name="好_102-2" xfId="864"/>
    <cellStyle name="好_102-2教師授課統計表--0216" xfId="865"/>
    <cellStyle name="好_102-2教師授課統計表--0216 2" xfId="866"/>
    <cellStyle name="好_102-2統計表" xfId="867"/>
    <cellStyle name="好_102-2統計表 2" xfId="868"/>
    <cellStyle name="好_102二技" xfId="869"/>
    <cellStyle name="好_103-1各班開課時數表" xfId="870"/>
    <cellStyle name="好_103-2各班開課時數表" xfId="871"/>
    <cellStyle name="好_103-2開課與基本鐘點預估" xfId="872"/>
    <cellStyle name="好_104-1各班開課時數表" xfId="873"/>
    <cellStyle name="好_104-1開課與基本鐘點預估" xfId="874"/>
    <cellStyle name="好_104-2開課與基本鐘點預估" xfId="875"/>
    <cellStyle name="好_99課程標準進修部" xfId="876"/>
    <cellStyle name="好_工作表1" xfId="877"/>
    <cellStyle name="好_工作表1 (2)" xfId="878"/>
    <cellStyle name="好_工作表1 10" xfId="879"/>
    <cellStyle name="好_工作表1 100" xfId="880"/>
    <cellStyle name="好_工作表1 101" xfId="881"/>
    <cellStyle name="好_工作表1 102" xfId="882"/>
    <cellStyle name="好_工作表1 103" xfId="883"/>
    <cellStyle name="好_工作表1 104" xfId="884"/>
    <cellStyle name="好_工作表1 105" xfId="885"/>
    <cellStyle name="好_工作表1 106" xfId="886"/>
    <cellStyle name="好_工作表1 107" xfId="887"/>
    <cellStyle name="好_工作表1 108" xfId="888"/>
    <cellStyle name="好_工作表1 109" xfId="889"/>
    <cellStyle name="好_工作表1 11" xfId="890"/>
    <cellStyle name="好_工作表1 110" xfId="891"/>
    <cellStyle name="好_工作表1 111" xfId="892"/>
    <cellStyle name="好_工作表1 112" xfId="893"/>
    <cellStyle name="好_工作表1 113" xfId="894"/>
    <cellStyle name="好_工作表1 114" xfId="895"/>
    <cellStyle name="好_工作表1 115" xfId="896"/>
    <cellStyle name="好_工作表1 116" xfId="897"/>
    <cellStyle name="好_工作表1 117" xfId="898"/>
    <cellStyle name="好_工作表1 118" xfId="899"/>
    <cellStyle name="好_工作表1 119" xfId="900"/>
    <cellStyle name="好_工作表1 12" xfId="901"/>
    <cellStyle name="好_工作表1 120" xfId="902"/>
    <cellStyle name="好_工作表1 121" xfId="903"/>
    <cellStyle name="好_工作表1 122" xfId="904"/>
    <cellStyle name="好_工作表1 123" xfId="905"/>
    <cellStyle name="好_工作表1 124" xfId="906"/>
    <cellStyle name="好_工作表1 125" xfId="907"/>
    <cellStyle name="好_工作表1 126" xfId="908"/>
    <cellStyle name="好_工作表1 127" xfId="909"/>
    <cellStyle name="好_工作表1 128" xfId="910"/>
    <cellStyle name="好_工作表1 129" xfId="911"/>
    <cellStyle name="好_工作表1 13" xfId="912"/>
    <cellStyle name="好_工作表1 130" xfId="913"/>
    <cellStyle name="好_工作表1 131" xfId="914"/>
    <cellStyle name="好_工作表1 14" xfId="915"/>
    <cellStyle name="好_工作表1 15" xfId="916"/>
    <cellStyle name="好_工作表1 16" xfId="917"/>
    <cellStyle name="好_工作表1 17" xfId="918"/>
    <cellStyle name="好_工作表1 18" xfId="919"/>
    <cellStyle name="好_工作表1 19" xfId="920"/>
    <cellStyle name="好_工作表1 2" xfId="921"/>
    <cellStyle name="好_工作表1 20" xfId="922"/>
    <cellStyle name="好_工作表1 21" xfId="923"/>
    <cellStyle name="好_工作表1 22" xfId="924"/>
    <cellStyle name="好_工作表1 23" xfId="925"/>
    <cellStyle name="好_工作表1 24" xfId="926"/>
    <cellStyle name="好_工作表1 25" xfId="927"/>
    <cellStyle name="好_工作表1 26" xfId="928"/>
    <cellStyle name="好_工作表1 27" xfId="929"/>
    <cellStyle name="好_工作表1 28" xfId="930"/>
    <cellStyle name="好_工作表1 29" xfId="931"/>
    <cellStyle name="好_工作表1 3" xfId="932"/>
    <cellStyle name="好_工作表1 30" xfId="933"/>
    <cellStyle name="好_工作表1 31" xfId="934"/>
    <cellStyle name="好_工作表1 32" xfId="935"/>
    <cellStyle name="好_工作表1 33" xfId="936"/>
    <cellStyle name="好_工作表1 34" xfId="937"/>
    <cellStyle name="好_工作表1 35" xfId="938"/>
    <cellStyle name="好_工作表1 36" xfId="939"/>
    <cellStyle name="好_工作表1 37" xfId="940"/>
    <cellStyle name="好_工作表1 38" xfId="941"/>
    <cellStyle name="好_工作表1 39" xfId="942"/>
    <cellStyle name="好_工作表1 4" xfId="943"/>
    <cellStyle name="好_工作表1 40" xfId="944"/>
    <cellStyle name="好_工作表1 41" xfId="945"/>
    <cellStyle name="好_工作表1 42" xfId="946"/>
    <cellStyle name="好_工作表1 43" xfId="947"/>
    <cellStyle name="好_工作表1 44" xfId="948"/>
    <cellStyle name="好_工作表1 45" xfId="949"/>
    <cellStyle name="好_工作表1 46" xfId="950"/>
    <cellStyle name="好_工作表1 47" xfId="951"/>
    <cellStyle name="好_工作表1 48" xfId="952"/>
    <cellStyle name="好_工作表1 49" xfId="953"/>
    <cellStyle name="好_工作表1 5" xfId="954"/>
    <cellStyle name="好_工作表1 50" xfId="955"/>
    <cellStyle name="好_工作表1 51" xfId="956"/>
    <cellStyle name="好_工作表1 52" xfId="957"/>
    <cellStyle name="好_工作表1 53" xfId="958"/>
    <cellStyle name="好_工作表1 54" xfId="959"/>
    <cellStyle name="好_工作表1 55" xfId="960"/>
    <cellStyle name="好_工作表1 56" xfId="961"/>
    <cellStyle name="好_工作表1 57" xfId="962"/>
    <cellStyle name="好_工作表1 58" xfId="963"/>
    <cellStyle name="好_工作表1 59" xfId="964"/>
    <cellStyle name="好_工作表1 6" xfId="965"/>
    <cellStyle name="好_工作表1 60" xfId="966"/>
    <cellStyle name="好_工作表1 61" xfId="967"/>
    <cellStyle name="好_工作表1 62" xfId="968"/>
    <cellStyle name="好_工作表1 63" xfId="969"/>
    <cellStyle name="好_工作表1 64" xfId="970"/>
    <cellStyle name="好_工作表1 65" xfId="971"/>
    <cellStyle name="好_工作表1 66" xfId="972"/>
    <cellStyle name="好_工作表1 67" xfId="973"/>
    <cellStyle name="好_工作表1 68" xfId="974"/>
    <cellStyle name="好_工作表1 69" xfId="975"/>
    <cellStyle name="好_工作表1 7" xfId="976"/>
    <cellStyle name="好_工作表1 70" xfId="977"/>
    <cellStyle name="好_工作表1 71" xfId="978"/>
    <cellStyle name="好_工作表1 72" xfId="979"/>
    <cellStyle name="好_工作表1 73" xfId="980"/>
    <cellStyle name="好_工作表1 74" xfId="981"/>
    <cellStyle name="好_工作表1 75" xfId="982"/>
    <cellStyle name="好_工作表1 76" xfId="983"/>
    <cellStyle name="好_工作表1 77" xfId="984"/>
    <cellStyle name="好_工作表1 78" xfId="985"/>
    <cellStyle name="好_工作表1 79" xfId="986"/>
    <cellStyle name="好_工作表1 8" xfId="987"/>
    <cellStyle name="好_工作表1 80" xfId="988"/>
    <cellStyle name="好_工作表1 81" xfId="989"/>
    <cellStyle name="好_工作表1 82" xfId="990"/>
    <cellStyle name="好_工作表1 83" xfId="991"/>
    <cellStyle name="好_工作表1 84" xfId="992"/>
    <cellStyle name="好_工作表1 85" xfId="993"/>
    <cellStyle name="好_工作表1 86" xfId="994"/>
    <cellStyle name="好_工作表1 87" xfId="995"/>
    <cellStyle name="好_工作表1 88" xfId="996"/>
    <cellStyle name="好_工作表1 89" xfId="997"/>
    <cellStyle name="好_工作表1 9" xfId="998"/>
    <cellStyle name="好_工作表1 90" xfId="999"/>
    <cellStyle name="好_工作表1 91" xfId="1000"/>
    <cellStyle name="好_工作表1 92" xfId="1001"/>
    <cellStyle name="好_工作表1 93" xfId="1002"/>
    <cellStyle name="好_工作表1 94" xfId="1003"/>
    <cellStyle name="好_工作表1 95" xfId="1004"/>
    <cellStyle name="好_工作表1 96" xfId="1005"/>
    <cellStyle name="好_工作表1 97" xfId="1006"/>
    <cellStyle name="好_工作表1 98" xfId="1007"/>
    <cellStyle name="好_工作表1 99" xfId="1008"/>
    <cellStyle name="好_工作表1_102-1" xfId="1009"/>
    <cellStyle name="好_工作表1_102-1 2" xfId="1010"/>
    <cellStyle name="好_工作表1_102-2" xfId="1011"/>
    <cellStyle name="好_工作表1_102-2 2" xfId="1012"/>
    <cellStyle name="好_工作表1_102-2統計表" xfId="1013"/>
    <cellStyle name="好_工作表1_103-1開課與基本鐘點預估" xfId="1014"/>
    <cellStyle name="好_工作表1_103-2開課與基本鐘點預估" xfId="1015"/>
    <cellStyle name="好_工作表1_日二技" xfId="1016"/>
    <cellStyle name="好_工作表1_休一A (進)" xfId="1017"/>
    <cellStyle name="好_工作表1_休二A" xfId="1018"/>
    <cellStyle name="好_工作表1_休三A (進)" xfId="1019"/>
    <cellStyle name="好_工作表1_休四A" xfId="1020"/>
    <cellStyle name="好_工作表1_休四A (進)" xfId="1021"/>
    <cellStyle name="好_工作表2" xfId="1022"/>
    <cellStyle name="好_日二技" xfId="1023"/>
    <cellStyle name="好_日二技 2" xfId="1024"/>
    <cellStyle name="好_日二技休四忠" xfId="1025"/>
    <cellStyle name="好_日休一A" xfId="1026"/>
    <cellStyle name="好_日休二A" xfId="1027"/>
    <cellStyle name="好_日休三A " xfId="1028"/>
    <cellStyle name="好_日休四A " xfId="1029"/>
    <cellStyle name="好_休一A " xfId="1030"/>
    <cellStyle name="好_休一A  2" xfId="1031"/>
    <cellStyle name="好_休一A (進)" xfId="1032"/>
    <cellStyle name="好_休一A (進) 2" xfId="1033"/>
    <cellStyle name="好_休二A" xfId="1034"/>
    <cellStyle name="好_休二A (進)" xfId="1035"/>
    <cellStyle name="好_休二A (進) 2" xfId="1036"/>
    <cellStyle name="好_休二A 10" xfId="1037"/>
    <cellStyle name="好_休二A 100" xfId="1038"/>
    <cellStyle name="好_休二A 101" xfId="1039"/>
    <cellStyle name="好_休二A 102" xfId="1040"/>
    <cellStyle name="好_休二A 103" xfId="1041"/>
    <cellStyle name="好_休二A 104" xfId="1042"/>
    <cellStyle name="好_休二A 105" xfId="1043"/>
    <cellStyle name="好_休二A 106" xfId="1044"/>
    <cellStyle name="好_休二A 107" xfId="1045"/>
    <cellStyle name="好_休二A 108" xfId="1046"/>
    <cellStyle name="好_休二A 109" xfId="1047"/>
    <cellStyle name="好_休二A 11" xfId="1048"/>
    <cellStyle name="好_休二A 110" xfId="1049"/>
    <cellStyle name="好_休二A 111" xfId="1050"/>
    <cellStyle name="好_休二A 112" xfId="1051"/>
    <cellStyle name="好_休二A 113" xfId="1052"/>
    <cellStyle name="好_休二A 114" xfId="1053"/>
    <cellStyle name="好_休二A 115" xfId="1054"/>
    <cellStyle name="好_休二A 116" xfId="1055"/>
    <cellStyle name="好_休二A 117" xfId="1056"/>
    <cellStyle name="好_休二A 118" xfId="1057"/>
    <cellStyle name="好_休二A 119" xfId="1058"/>
    <cellStyle name="好_休二A 12" xfId="1059"/>
    <cellStyle name="好_休二A 120" xfId="1060"/>
    <cellStyle name="好_休二A 121" xfId="1061"/>
    <cellStyle name="好_休二A 122" xfId="1062"/>
    <cellStyle name="好_休二A 123" xfId="1063"/>
    <cellStyle name="好_休二A 124" xfId="1064"/>
    <cellStyle name="好_休二A 125" xfId="1065"/>
    <cellStyle name="好_休二A 126" xfId="1066"/>
    <cellStyle name="好_休二A 127" xfId="1067"/>
    <cellStyle name="好_休二A 128" xfId="1068"/>
    <cellStyle name="好_休二A 129" xfId="1069"/>
    <cellStyle name="好_休二A 13" xfId="1070"/>
    <cellStyle name="好_休二A 130" xfId="1071"/>
    <cellStyle name="好_休二A 131" xfId="1072"/>
    <cellStyle name="好_休二A 14" xfId="1073"/>
    <cellStyle name="好_休二A 15" xfId="1074"/>
    <cellStyle name="好_休二A 16" xfId="1075"/>
    <cellStyle name="好_休二A 17" xfId="1076"/>
    <cellStyle name="好_休二A 18" xfId="1077"/>
    <cellStyle name="好_休二A 19" xfId="1078"/>
    <cellStyle name="好_休二A 2" xfId="1079"/>
    <cellStyle name="好_休二A 20" xfId="1080"/>
    <cellStyle name="好_休二A 21" xfId="1081"/>
    <cellStyle name="好_休二A 22" xfId="1082"/>
    <cellStyle name="好_休二A 23" xfId="1083"/>
    <cellStyle name="好_休二A 24" xfId="1084"/>
    <cellStyle name="好_休二A 25" xfId="1085"/>
    <cellStyle name="好_休二A 26" xfId="1086"/>
    <cellStyle name="好_休二A 27" xfId="1087"/>
    <cellStyle name="好_休二A 28" xfId="1088"/>
    <cellStyle name="好_休二A 29" xfId="1089"/>
    <cellStyle name="好_休二A 3" xfId="1090"/>
    <cellStyle name="好_休二A 30" xfId="1091"/>
    <cellStyle name="好_休二A 31" xfId="1092"/>
    <cellStyle name="好_休二A 32" xfId="1093"/>
    <cellStyle name="好_休二A 33" xfId="1094"/>
    <cellStyle name="好_休二A 34" xfId="1095"/>
    <cellStyle name="好_休二A 35" xfId="1096"/>
    <cellStyle name="好_休二A 36" xfId="1097"/>
    <cellStyle name="好_休二A 37" xfId="1098"/>
    <cellStyle name="好_休二A 38" xfId="1099"/>
    <cellStyle name="好_休二A 39" xfId="1100"/>
    <cellStyle name="好_休二A 4" xfId="1101"/>
    <cellStyle name="好_休二A 40" xfId="1102"/>
    <cellStyle name="好_休二A 41" xfId="1103"/>
    <cellStyle name="好_休二A 42" xfId="1104"/>
    <cellStyle name="好_休二A 43" xfId="1105"/>
    <cellStyle name="好_休二A 44" xfId="1106"/>
    <cellStyle name="好_休二A 45" xfId="1107"/>
    <cellStyle name="好_休二A 46" xfId="1108"/>
    <cellStyle name="好_休二A 47" xfId="1109"/>
    <cellStyle name="好_休二A 48" xfId="1110"/>
    <cellStyle name="好_休二A 49" xfId="1111"/>
    <cellStyle name="好_休二A 5" xfId="1112"/>
    <cellStyle name="好_休二A 50" xfId="1113"/>
    <cellStyle name="好_休二A 51" xfId="1114"/>
    <cellStyle name="好_休二A 52" xfId="1115"/>
    <cellStyle name="好_休二A 53" xfId="1116"/>
    <cellStyle name="好_休二A 54" xfId="1117"/>
    <cellStyle name="好_休二A 55" xfId="1118"/>
    <cellStyle name="好_休二A 56" xfId="1119"/>
    <cellStyle name="好_休二A 57" xfId="1120"/>
    <cellStyle name="好_休二A 58" xfId="1121"/>
    <cellStyle name="好_休二A 59" xfId="1122"/>
    <cellStyle name="好_休二A 6" xfId="1123"/>
    <cellStyle name="好_休二A 60" xfId="1124"/>
    <cellStyle name="好_休二A 61" xfId="1125"/>
    <cellStyle name="好_休二A 62" xfId="1126"/>
    <cellStyle name="好_休二A 63" xfId="1127"/>
    <cellStyle name="好_休二A 64" xfId="1128"/>
    <cellStyle name="好_休二A 65" xfId="1129"/>
    <cellStyle name="好_休二A 66" xfId="1130"/>
    <cellStyle name="好_休二A 67" xfId="1131"/>
    <cellStyle name="好_休二A 68" xfId="1132"/>
    <cellStyle name="好_休二A 69" xfId="1133"/>
    <cellStyle name="好_休二A 7" xfId="1134"/>
    <cellStyle name="好_休二A 70" xfId="1135"/>
    <cellStyle name="好_休二A 71" xfId="1136"/>
    <cellStyle name="好_休二A 72" xfId="1137"/>
    <cellStyle name="好_休二A 73" xfId="1138"/>
    <cellStyle name="好_休二A 74" xfId="1139"/>
    <cellStyle name="好_休二A 75" xfId="1140"/>
    <cellStyle name="好_休二A 76" xfId="1141"/>
    <cellStyle name="好_休二A 77" xfId="1142"/>
    <cellStyle name="好_休二A 78" xfId="1143"/>
    <cellStyle name="好_休二A 79" xfId="1144"/>
    <cellStyle name="好_休二A 8" xfId="1145"/>
    <cellStyle name="好_休二A 80" xfId="1146"/>
    <cellStyle name="好_休二A 81" xfId="1147"/>
    <cellStyle name="好_休二A 82" xfId="1148"/>
    <cellStyle name="好_休二A 83" xfId="1149"/>
    <cellStyle name="好_休二A 84" xfId="1150"/>
    <cellStyle name="好_休二A 85" xfId="1151"/>
    <cellStyle name="好_休二A 86" xfId="1152"/>
    <cellStyle name="好_休二A 87" xfId="1153"/>
    <cellStyle name="好_休二A 88" xfId="1154"/>
    <cellStyle name="好_休二A 89" xfId="1155"/>
    <cellStyle name="好_休二A 9" xfId="1156"/>
    <cellStyle name="好_休二A 90" xfId="1157"/>
    <cellStyle name="好_休二A 91" xfId="1158"/>
    <cellStyle name="好_休二A 92" xfId="1159"/>
    <cellStyle name="好_休二A 93" xfId="1160"/>
    <cellStyle name="好_休二A 94" xfId="1161"/>
    <cellStyle name="好_休二A 95" xfId="1162"/>
    <cellStyle name="好_休二A 96" xfId="1163"/>
    <cellStyle name="好_休二A 97" xfId="1164"/>
    <cellStyle name="好_休二A 98" xfId="1165"/>
    <cellStyle name="好_休二A 99" xfId="1166"/>
    <cellStyle name="好_休三A" xfId="1167"/>
    <cellStyle name="好_休三A (進)" xfId="1168"/>
    <cellStyle name="好_休三A (進) 2" xfId="1169"/>
    <cellStyle name="好_休三A 10" xfId="1170"/>
    <cellStyle name="好_休三A 100" xfId="1171"/>
    <cellStyle name="好_休三A 101" xfId="1172"/>
    <cellStyle name="好_休三A 102" xfId="1173"/>
    <cellStyle name="好_休三A 103" xfId="1174"/>
    <cellStyle name="好_休三A 104" xfId="1175"/>
    <cellStyle name="好_休三A 105" xfId="1176"/>
    <cellStyle name="好_休三A 106" xfId="1177"/>
    <cellStyle name="好_休三A 107" xfId="1178"/>
    <cellStyle name="好_休三A 108" xfId="1179"/>
    <cellStyle name="好_休三A 109" xfId="1180"/>
    <cellStyle name="好_休三A 11" xfId="1181"/>
    <cellStyle name="好_休三A 110" xfId="1182"/>
    <cellStyle name="好_休三A 111" xfId="1183"/>
    <cellStyle name="好_休三A 112" xfId="1184"/>
    <cellStyle name="好_休三A 113" xfId="1185"/>
    <cellStyle name="好_休三A 114" xfId="1186"/>
    <cellStyle name="好_休三A 115" xfId="1187"/>
    <cellStyle name="好_休三A 116" xfId="1188"/>
    <cellStyle name="好_休三A 117" xfId="1189"/>
    <cellStyle name="好_休三A 118" xfId="1190"/>
    <cellStyle name="好_休三A 119" xfId="1191"/>
    <cellStyle name="好_休三A 12" xfId="1192"/>
    <cellStyle name="好_休三A 120" xfId="1193"/>
    <cellStyle name="好_休三A 121" xfId="1194"/>
    <cellStyle name="好_休三A 122" xfId="1195"/>
    <cellStyle name="好_休三A 123" xfId="1196"/>
    <cellStyle name="好_休三A 124" xfId="1197"/>
    <cellStyle name="好_休三A 125" xfId="1198"/>
    <cellStyle name="好_休三A 126" xfId="1199"/>
    <cellStyle name="好_休三A 127" xfId="1200"/>
    <cellStyle name="好_休三A 128" xfId="1201"/>
    <cellStyle name="好_休三A 129" xfId="1202"/>
    <cellStyle name="好_休三A 13" xfId="1203"/>
    <cellStyle name="好_休三A 130" xfId="1204"/>
    <cellStyle name="好_休三A 131" xfId="1205"/>
    <cellStyle name="好_休三A 14" xfId="1206"/>
    <cellStyle name="好_休三A 15" xfId="1207"/>
    <cellStyle name="好_休三A 16" xfId="1208"/>
    <cellStyle name="好_休三A 17" xfId="1209"/>
    <cellStyle name="好_休三A 18" xfId="1210"/>
    <cellStyle name="好_休三A 19" xfId="1211"/>
    <cellStyle name="好_休三A 2" xfId="1212"/>
    <cellStyle name="好_休三A 20" xfId="1213"/>
    <cellStyle name="好_休三A 21" xfId="1214"/>
    <cellStyle name="好_休三A 22" xfId="1215"/>
    <cellStyle name="好_休三A 23" xfId="1216"/>
    <cellStyle name="好_休三A 24" xfId="1217"/>
    <cellStyle name="好_休三A 25" xfId="1218"/>
    <cellStyle name="好_休三A 26" xfId="1219"/>
    <cellStyle name="好_休三A 27" xfId="1220"/>
    <cellStyle name="好_休三A 28" xfId="1221"/>
    <cellStyle name="好_休三A 29" xfId="1222"/>
    <cellStyle name="好_休三A 3" xfId="1223"/>
    <cellStyle name="好_休三A 30" xfId="1224"/>
    <cellStyle name="好_休三A 31" xfId="1225"/>
    <cellStyle name="好_休三A 32" xfId="1226"/>
    <cellStyle name="好_休三A 33" xfId="1227"/>
    <cellStyle name="好_休三A 34" xfId="1228"/>
    <cellStyle name="好_休三A 35" xfId="1229"/>
    <cellStyle name="好_休三A 36" xfId="1230"/>
    <cellStyle name="好_休三A 37" xfId="1231"/>
    <cellStyle name="好_休三A 38" xfId="1232"/>
    <cellStyle name="好_休三A 39" xfId="1233"/>
    <cellStyle name="好_休三A 4" xfId="1234"/>
    <cellStyle name="好_休三A 40" xfId="1235"/>
    <cellStyle name="好_休三A 41" xfId="1236"/>
    <cellStyle name="好_休三A 42" xfId="1237"/>
    <cellStyle name="好_休三A 43" xfId="1238"/>
    <cellStyle name="好_休三A 44" xfId="1239"/>
    <cellStyle name="好_休三A 45" xfId="1240"/>
    <cellStyle name="好_休三A 46" xfId="1241"/>
    <cellStyle name="好_休三A 47" xfId="1242"/>
    <cellStyle name="好_休三A 48" xfId="1243"/>
    <cellStyle name="好_休三A 49" xfId="1244"/>
    <cellStyle name="好_休三A 5" xfId="1245"/>
    <cellStyle name="好_休三A 50" xfId="1246"/>
    <cellStyle name="好_休三A 51" xfId="1247"/>
    <cellStyle name="好_休三A 52" xfId="1248"/>
    <cellStyle name="好_休三A 53" xfId="1249"/>
    <cellStyle name="好_休三A 54" xfId="1250"/>
    <cellStyle name="好_休三A 55" xfId="1251"/>
    <cellStyle name="好_休三A 56" xfId="1252"/>
    <cellStyle name="好_休三A 57" xfId="1253"/>
    <cellStyle name="好_休三A 58" xfId="1254"/>
    <cellStyle name="好_休三A 59" xfId="1255"/>
    <cellStyle name="好_休三A 6" xfId="1256"/>
    <cellStyle name="好_休三A 60" xfId="1257"/>
    <cellStyle name="好_休三A 61" xfId="1258"/>
    <cellStyle name="好_休三A 62" xfId="1259"/>
    <cellStyle name="好_休三A 63" xfId="1260"/>
    <cellStyle name="好_休三A 64" xfId="1261"/>
    <cellStyle name="好_休三A 65" xfId="1262"/>
    <cellStyle name="好_休三A 66" xfId="1263"/>
    <cellStyle name="好_休三A 67" xfId="1264"/>
    <cellStyle name="好_休三A 68" xfId="1265"/>
    <cellStyle name="好_休三A 69" xfId="1266"/>
    <cellStyle name="好_休三A 7" xfId="1267"/>
    <cellStyle name="好_休三A 70" xfId="1268"/>
    <cellStyle name="好_休三A 71" xfId="1269"/>
    <cellStyle name="好_休三A 72" xfId="1270"/>
    <cellStyle name="好_休三A 73" xfId="1271"/>
    <cellStyle name="好_休三A 74" xfId="1272"/>
    <cellStyle name="好_休三A 75" xfId="1273"/>
    <cellStyle name="好_休三A 76" xfId="1274"/>
    <cellStyle name="好_休三A 77" xfId="1275"/>
    <cellStyle name="好_休三A 78" xfId="1276"/>
    <cellStyle name="好_休三A 79" xfId="1277"/>
    <cellStyle name="好_休三A 8" xfId="1278"/>
    <cellStyle name="好_休三A 80" xfId="1279"/>
    <cellStyle name="好_休三A 81" xfId="1280"/>
    <cellStyle name="好_休三A 82" xfId="1281"/>
    <cellStyle name="好_休三A 83" xfId="1282"/>
    <cellStyle name="好_休三A 84" xfId="1283"/>
    <cellStyle name="好_休三A 85" xfId="1284"/>
    <cellStyle name="好_休三A 86" xfId="1285"/>
    <cellStyle name="好_休三A 87" xfId="1286"/>
    <cellStyle name="好_休三A 88" xfId="1287"/>
    <cellStyle name="好_休三A 89" xfId="1288"/>
    <cellStyle name="好_休三A 9" xfId="1289"/>
    <cellStyle name="好_休三A 90" xfId="1290"/>
    <cellStyle name="好_休三A 91" xfId="1291"/>
    <cellStyle name="好_休三A 92" xfId="1292"/>
    <cellStyle name="好_休三A 93" xfId="1293"/>
    <cellStyle name="好_休三A 94" xfId="1294"/>
    <cellStyle name="好_休三A 95" xfId="1295"/>
    <cellStyle name="好_休三A 96" xfId="1296"/>
    <cellStyle name="好_休三A 97" xfId="1297"/>
    <cellStyle name="好_休三A 98" xfId="1298"/>
    <cellStyle name="好_休三A 99" xfId="1299"/>
    <cellStyle name="好_休四A" xfId="1300"/>
    <cellStyle name="好_休四A (進)" xfId="1301"/>
    <cellStyle name="好_休四A (進) 2" xfId="1302"/>
    <cellStyle name="好_休四A 10" xfId="1303"/>
    <cellStyle name="好_休四A 100" xfId="1304"/>
    <cellStyle name="好_休四A 101" xfId="1305"/>
    <cellStyle name="好_休四A 102" xfId="1306"/>
    <cellStyle name="好_休四A 103" xfId="1307"/>
    <cellStyle name="好_休四A 104" xfId="1308"/>
    <cellStyle name="好_休四A 105" xfId="1309"/>
    <cellStyle name="好_休四A 106" xfId="1310"/>
    <cellStyle name="好_休四A 107" xfId="1311"/>
    <cellStyle name="好_休四A 108" xfId="1312"/>
    <cellStyle name="好_休四A 109" xfId="1313"/>
    <cellStyle name="好_休四A 11" xfId="1314"/>
    <cellStyle name="好_休四A 110" xfId="1315"/>
    <cellStyle name="好_休四A 111" xfId="1316"/>
    <cellStyle name="好_休四A 112" xfId="1317"/>
    <cellStyle name="好_休四A 113" xfId="1318"/>
    <cellStyle name="好_休四A 114" xfId="1319"/>
    <cellStyle name="好_休四A 115" xfId="1320"/>
    <cellStyle name="好_休四A 116" xfId="1321"/>
    <cellStyle name="好_休四A 117" xfId="1322"/>
    <cellStyle name="好_休四A 118" xfId="1323"/>
    <cellStyle name="好_休四A 119" xfId="1324"/>
    <cellStyle name="好_休四A 12" xfId="1325"/>
    <cellStyle name="好_休四A 120" xfId="1326"/>
    <cellStyle name="好_休四A 121" xfId="1327"/>
    <cellStyle name="好_休四A 122" xfId="1328"/>
    <cellStyle name="好_休四A 123" xfId="1329"/>
    <cellStyle name="好_休四A 124" xfId="1330"/>
    <cellStyle name="好_休四A 125" xfId="1331"/>
    <cellStyle name="好_休四A 126" xfId="1332"/>
    <cellStyle name="好_休四A 127" xfId="1333"/>
    <cellStyle name="好_休四A 128" xfId="1334"/>
    <cellStyle name="好_休四A 129" xfId="1335"/>
    <cellStyle name="好_休四A 13" xfId="1336"/>
    <cellStyle name="好_休四A 130" xfId="1337"/>
    <cellStyle name="好_休四A 131" xfId="1338"/>
    <cellStyle name="好_休四A 14" xfId="1339"/>
    <cellStyle name="好_休四A 15" xfId="1340"/>
    <cellStyle name="好_休四A 16" xfId="1341"/>
    <cellStyle name="好_休四A 17" xfId="1342"/>
    <cellStyle name="好_休四A 18" xfId="1343"/>
    <cellStyle name="好_休四A 19" xfId="1344"/>
    <cellStyle name="好_休四A 2" xfId="1345"/>
    <cellStyle name="好_休四A 20" xfId="1346"/>
    <cellStyle name="好_休四A 21" xfId="1347"/>
    <cellStyle name="好_休四A 22" xfId="1348"/>
    <cellStyle name="好_休四A 23" xfId="1349"/>
    <cellStyle name="好_休四A 24" xfId="1350"/>
    <cellStyle name="好_休四A 25" xfId="1351"/>
    <cellStyle name="好_休四A 26" xfId="1352"/>
    <cellStyle name="好_休四A 27" xfId="1353"/>
    <cellStyle name="好_休四A 28" xfId="1354"/>
    <cellStyle name="好_休四A 29" xfId="1355"/>
    <cellStyle name="好_休四A 3" xfId="1356"/>
    <cellStyle name="好_休四A 30" xfId="1357"/>
    <cellStyle name="好_休四A 31" xfId="1358"/>
    <cellStyle name="好_休四A 32" xfId="1359"/>
    <cellStyle name="好_休四A 33" xfId="1360"/>
    <cellStyle name="好_休四A 34" xfId="1361"/>
    <cellStyle name="好_休四A 35" xfId="1362"/>
    <cellStyle name="好_休四A 36" xfId="1363"/>
    <cellStyle name="好_休四A 37" xfId="1364"/>
    <cellStyle name="好_休四A 38" xfId="1365"/>
    <cellStyle name="好_休四A 39" xfId="1366"/>
    <cellStyle name="好_休四A 4" xfId="1367"/>
    <cellStyle name="好_休四A 40" xfId="1368"/>
    <cellStyle name="好_休四A 41" xfId="1369"/>
    <cellStyle name="好_休四A 42" xfId="1370"/>
    <cellStyle name="好_休四A 43" xfId="1371"/>
    <cellStyle name="好_休四A 44" xfId="1372"/>
    <cellStyle name="好_休四A 45" xfId="1373"/>
    <cellStyle name="好_休四A 46" xfId="1374"/>
    <cellStyle name="好_休四A 47" xfId="1375"/>
    <cellStyle name="好_休四A 48" xfId="1376"/>
    <cellStyle name="好_休四A 49" xfId="1377"/>
    <cellStyle name="好_休四A 5" xfId="1378"/>
    <cellStyle name="好_休四A 50" xfId="1379"/>
    <cellStyle name="好_休四A 51" xfId="1380"/>
    <cellStyle name="好_休四A 52" xfId="1381"/>
    <cellStyle name="好_休四A 53" xfId="1382"/>
    <cellStyle name="好_休四A 54" xfId="1383"/>
    <cellStyle name="好_休四A 55" xfId="1384"/>
    <cellStyle name="好_休四A 56" xfId="1385"/>
    <cellStyle name="好_休四A 57" xfId="1386"/>
    <cellStyle name="好_休四A 58" xfId="1387"/>
    <cellStyle name="好_休四A 59" xfId="1388"/>
    <cellStyle name="好_休四A 6" xfId="1389"/>
    <cellStyle name="好_休四A 60" xfId="1390"/>
    <cellStyle name="好_休四A 61" xfId="1391"/>
    <cellStyle name="好_休四A 62" xfId="1392"/>
    <cellStyle name="好_休四A 63" xfId="1393"/>
    <cellStyle name="好_休四A 64" xfId="1394"/>
    <cellStyle name="好_休四A 65" xfId="1395"/>
    <cellStyle name="好_休四A 66" xfId="1396"/>
    <cellStyle name="好_休四A 67" xfId="1397"/>
    <cellStyle name="好_休四A 68" xfId="1398"/>
    <cellStyle name="好_休四A 69" xfId="1399"/>
    <cellStyle name="好_休四A 7" xfId="1400"/>
    <cellStyle name="好_休四A 70" xfId="1401"/>
    <cellStyle name="好_休四A 71" xfId="1402"/>
    <cellStyle name="好_休四A 72" xfId="1403"/>
    <cellStyle name="好_休四A 73" xfId="1404"/>
    <cellStyle name="好_休四A 74" xfId="1405"/>
    <cellStyle name="好_休四A 75" xfId="1406"/>
    <cellStyle name="好_休四A 76" xfId="1407"/>
    <cellStyle name="好_休四A 77" xfId="1408"/>
    <cellStyle name="好_休四A 78" xfId="1409"/>
    <cellStyle name="好_休四A 79" xfId="1410"/>
    <cellStyle name="好_休四A 8" xfId="1411"/>
    <cellStyle name="好_休四A 80" xfId="1412"/>
    <cellStyle name="好_休四A 81" xfId="1413"/>
    <cellStyle name="好_休四A 82" xfId="1414"/>
    <cellStyle name="好_休四A 83" xfId="1415"/>
    <cellStyle name="好_休四A 84" xfId="1416"/>
    <cellStyle name="好_休四A 85" xfId="1417"/>
    <cellStyle name="好_休四A 86" xfId="1418"/>
    <cellStyle name="好_休四A 87" xfId="1419"/>
    <cellStyle name="好_休四A 88" xfId="1420"/>
    <cellStyle name="好_休四A 89" xfId="1421"/>
    <cellStyle name="好_休四A 9" xfId="1422"/>
    <cellStyle name="好_休四A 90" xfId="1423"/>
    <cellStyle name="好_休四A 91" xfId="1424"/>
    <cellStyle name="好_休四A 92" xfId="1425"/>
    <cellStyle name="好_休四A 93" xfId="1426"/>
    <cellStyle name="好_休四A 94" xfId="1427"/>
    <cellStyle name="好_休四A 95" xfId="1428"/>
    <cellStyle name="好_休四A 96" xfId="1429"/>
    <cellStyle name="好_休四A 97" xfId="1430"/>
    <cellStyle name="好_休四A 98" xfId="1431"/>
    <cellStyle name="好_休四A 99" xfId="1432"/>
    <cellStyle name="好_李永輝" xfId="1433"/>
    <cellStyle name="好_陳海敏" xfId="1434"/>
    <cellStyle name="好_游麗芳" xfId="1435"/>
    <cellStyle name="好_進休一A " xfId="1436"/>
    <cellStyle name="好_進休三A" xfId="1437"/>
    <cellStyle name="好_鄭岑蓉" xfId="1438"/>
    <cellStyle name="Percent" xfId="1439"/>
    <cellStyle name="良好 2" xfId="1440"/>
    <cellStyle name="計算 2" xfId="1441"/>
    <cellStyle name="計算方式" xfId="1442"/>
    <cellStyle name="計算方式 2" xfId="1443"/>
    <cellStyle name="計算方式 2 2" xfId="1444"/>
    <cellStyle name="計算方式 3" xfId="1445"/>
    <cellStyle name="計算方式 4" xfId="1446"/>
    <cellStyle name="計算方式 5" xfId="1447"/>
    <cellStyle name="計算方式 6" xfId="1448"/>
    <cellStyle name="計算方式 7" xfId="1449"/>
    <cellStyle name="計算方式 8" xfId="1450"/>
    <cellStyle name="記事 2" xfId="1451"/>
    <cellStyle name="Currency" xfId="1452"/>
    <cellStyle name="Currency [0]" xfId="1453"/>
    <cellStyle name="連結的儲存格" xfId="1454"/>
    <cellStyle name="連結的儲存格 2" xfId="1455"/>
    <cellStyle name="連結的儲存格 2 2" xfId="1456"/>
    <cellStyle name="備註" xfId="1457"/>
    <cellStyle name="備註 2" xfId="1458"/>
    <cellStyle name="備註 3" xfId="1459"/>
    <cellStyle name="備註 4" xfId="1460"/>
    <cellStyle name="備註 5" xfId="1461"/>
    <cellStyle name="備註 6" xfId="1462"/>
    <cellStyle name="備註 7" xfId="1463"/>
    <cellStyle name="備註 8" xfId="1464"/>
    <cellStyle name="Hyperlink" xfId="1465"/>
    <cellStyle name="超連結 2" xfId="1466"/>
    <cellStyle name="說明文字" xfId="1467"/>
    <cellStyle name="說明文字 2" xfId="1468"/>
    <cellStyle name="說明文字 2 2" xfId="1469"/>
    <cellStyle name="輔色1" xfId="1470"/>
    <cellStyle name="輔色1 2" xfId="1471"/>
    <cellStyle name="輔色1 2 2" xfId="1472"/>
    <cellStyle name="輔色2" xfId="1473"/>
    <cellStyle name="輔色2 2" xfId="1474"/>
    <cellStyle name="輔色2 2 2" xfId="1475"/>
    <cellStyle name="輔色3" xfId="1476"/>
    <cellStyle name="輔色3 2" xfId="1477"/>
    <cellStyle name="輔色3 2 2" xfId="1478"/>
    <cellStyle name="輔色4" xfId="1479"/>
    <cellStyle name="輔色4 2" xfId="1480"/>
    <cellStyle name="輔色4 2 2" xfId="1481"/>
    <cellStyle name="輔色5" xfId="1482"/>
    <cellStyle name="輔色5 2" xfId="1483"/>
    <cellStyle name="輔色5 2 2" xfId="1484"/>
    <cellStyle name="輔色6" xfId="1485"/>
    <cellStyle name="輔色6 2" xfId="1486"/>
    <cellStyle name="輔色6 2 2" xfId="1487"/>
    <cellStyle name="標題" xfId="1488"/>
    <cellStyle name="標題  2 2" xfId="1489"/>
    <cellStyle name="標題  3 2" xfId="1490"/>
    <cellStyle name="標題  4 2" xfId="1491"/>
    <cellStyle name="標題 1" xfId="1492"/>
    <cellStyle name="標題 1 2" xfId="1493"/>
    <cellStyle name="標題 1 2 2" xfId="1494"/>
    <cellStyle name="標題 2" xfId="1495"/>
    <cellStyle name="標題 2 2" xfId="1496"/>
    <cellStyle name="標題 2 2 2" xfId="1497"/>
    <cellStyle name="標題 2 3" xfId="1498"/>
    <cellStyle name="標題 2 4" xfId="1499"/>
    <cellStyle name="標題 2 5" xfId="1500"/>
    <cellStyle name="標題 2 6" xfId="1501"/>
    <cellStyle name="標題 2 7" xfId="1502"/>
    <cellStyle name="標題 3" xfId="1503"/>
    <cellStyle name="標題 3 2" xfId="1504"/>
    <cellStyle name="標題 3 2 2" xfId="1505"/>
    <cellStyle name="標題 3 3" xfId="1506"/>
    <cellStyle name="標題 3 4" xfId="1507"/>
    <cellStyle name="標題 3 5" xfId="1508"/>
    <cellStyle name="標題 3 6" xfId="1509"/>
    <cellStyle name="標題 3 7" xfId="1510"/>
    <cellStyle name="標題 4" xfId="1511"/>
    <cellStyle name="標題 4 2" xfId="1512"/>
    <cellStyle name="標題 4 2 2" xfId="1513"/>
    <cellStyle name="標題 4 3" xfId="1514"/>
    <cellStyle name="標題 4 4" xfId="1515"/>
    <cellStyle name="標題 4 5" xfId="1516"/>
    <cellStyle name="標題 4 6" xfId="1517"/>
    <cellStyle name="標題 4 7" xfId="1518"/>
    <cellStyle name="標題 5" xfId="1519"/>
    <cellStyle name="標題 5 2" xfId="1520"/>
    <cellStyle name="輸入" xfId="1521"/>
    <cellStyle name="輸入 2" xfId="1522"/>
    <cellStyle name="輸入 2 2" xfId="1523"/>
    <cellStyle name="輸出" xfId="1524"/>
    <cellStyle name="輸出 2" xfId="1525"/>
    <cellStyle name="輸出 2 2" xfId="1526"/>
    <cellStyle name="檢查儲存格" xfId="1527"/>
    <cellStyle name="檢查儲存格 2" xfId="1528"/>
    <cellStyle name="檢查儲存格 2 2" xfId="1529"/>
    <cellStyle name="壞" xfId="1530"/>
    <cellStyle name="壞 2" xfId="1531"/>
    <cellStyle name="壞 2 2" xfId="1532"/>
    <cellStyle name="壞 3" xfId="1533"/>
    <cellStyle name="壞 4" xfId="1534"/>
    <cellStyle name="壞 5" xfId="1535"/>
    <cellStyle name="壞 6" xfId="1536"/>
    <cellStyle name="壞 7" xfId="1537"/>
    <cellStyle name="壞 8" xfId="1538"/>
    <cellStyle name="壞_100進四技" xfId="1539"/>
    <cellStyle name="壞_101進四技" xfId="1540"/>
    <cellStyle name="壞_102-1" xfId="1541"/>
    <cellStyle name="壞_102-1統計表" xfId="1542"/>
    <cellStyle name="壞_102-1統計表 2" xfId="1543"/>
    <cellStyle name="壞_102-2" xfId="1544"/>
    <cellStyle name="壞_102-2統計表" xfId="1545"/>
    <cellStyle name="壞_102-2統計表 2" xfId="1546"/>
    <cellStyle name="壞_102二技" xfId="1547"/>
    <cellStyle name="壞_103-1各班開課時數表" xfId="1548"/>
    <cellStyle name="壞_103-2各班開課時數表" xfId="1549"/>
    <cellStyle name="壞_103-2開課與基本鐘點預估" xfId="1550"/>
    <cellStyle name="壞_104-1各班開課時數表" xfId="1551"/>
    <cellStyle name="壞_104-1開課與基本鐘點預估" xfId="1552"/>
    <cellStyle name="壞_104-2開課與基本鐘點預估" xfId="1553"/>
    <cellStyle name="壞_99課程標準進修部" xfId="1554"/>
    <cellStyle name="壞_工作表1" xfId="1555"/>
    <cellStyle name="壞_工作表1 (2)" xfId="1556"/>
    <cellStyle name="壞_工作表2" xfId="1557"/>
    <cellStyle name="壞_日二技" xfId="1558"/>
    <cellStyle name="壞_日二技 2" xfId="1559"/>
    <cellStyle name="壞_日二技休四忠" xfId="1560"/>
    <cellStyle name="壞_日休一A" xfId="1561"/>
    <cellStyle name="壞_日休二A" xfId="1562"/>
    <cellStyle name="壞_日休三A " xfId="1563"/>
    <cellStyle name="壞_日休四A " xfId="1564"/>
    <cellStyle name="壞_休一A " xfId="1565"/>
    <cellStyle name="壞_休一A  2" xfId="1566"/>
    <cellStyle name="壞_休一A (進)" xfId="1567"/>
    <cellStyle name="壞_休一A (進) 2" xfId="1568"/>
    <cellStyle name="壞_休二A" xfId="1569"/>
    <cellStyle name="壞_休二A (進)" xfId="1570"/>
    <cellStyle name="壞_休二A (進) 2" xfId="1571"/>
    <cellStyle name="壞_休二A 10" xfId="1572"/>
    <cellStyle name="壞_休二A 100" xfId="1573"/>
    <cellStyle name="壞_休二A 101" xfId="1574"/>
    <cellStyle name="壞_休二A 102" xfId="1575"/>
    <cellStyle name="壞_休二A 103" xfId="1576"/>
    <cellStyle name="壞_休二A 104" xfId="1577"/>
    <cellStyle name="壞_休二A 105" xfId="1578"/>
    <cellStyle name="壞_休二A 106" xfId="1579"/>
    <cellStyle name="壞_休二A 107" xfId="1580"/>
    <cellStyle name="壞_休二A 108" xfId="1581"/>
    <cellStyle name="壞_休二A 109" xfId="1582"/>
    <cellStyle name="壞_休二A 11" xfId="1583"/>
    <cellStyle name="壞_休二A 110" xfId="1584"/>
    <cellStyle name="壞_休二A 111" xfId="1585"/>
    <cellStyle name="壞_休二A 112" xfId="1586"/>
    <cellStyle name="壞_休二A 113" xfId="1587"/>
    <cellStyle name="壞_休二A 114" xfId="1588"/>
    <cellStyle name="壞_休二A 115" xfId="1589"/>
    <cellStyle name="壞_休二A 116" xfId="1590"/>
    <cellStyle name="壞_休二A 117" xfId="1591"/>
    <cellStyle name="壞_休二A 118" xfId="1592"/>
    <cellStyle name="壞_休二A 119" xfId="1593"/>
    <cellStyle name="壞_休二A 12" xfId="1594"/>
    <cellStyle name="壞_休二A 120" xfId="1595"/>
    <cellStyle name="壞_休二A 121" xfId="1596"/>
    <cellStyle name="壞_休二A 122" xfId="1597"/>
    <cellStyle name="壞_休二A 123" xfId="1598"/>
    <cellStyle name="壞_休二A 124" xfId="1599"/>
    <cellStyle name="壞_休二A 125" xfId="1600"/>
    <cellStyle name="壞_休二A 126" xfId="1601"/>
    <cellStyle name="壞_休二A 127" xfId="1602"/>
    <cellStyle name="壞_休二A 128" xfId="1603"/>
    <cellStyle name="壞_休二A 129" xfId="1604"/>
    <cellStyle name="壞_休二A 13" xfId="1605"/>
    <cellStyle name="壞_休二A 130" xfId="1606"/>
    <cellStyle name="壞_休二A 131" xfId="1607"/>
    <cellStyle name="壞_休二A 14" xfId="1608"/>
    <cellStyle name="壞_休二A 15" xfId="1609"/>
    <cellStyle name="壞_休二A 16" xfId="1610"/>
    <cellStyle name="壞_休二A 17" xfId="1611"/>
    <cellStyle name="壞_休二A 18" xfId="1612"/>
    <cellStyle name="壞_休二A 19" xfId="1613"/>
    <cellStyle name="壞_休二A 2" xfId="1614"/>
    <cellStyle name="壞_休二A 20" xfId="1615"/>
    <cellStyle name="壞_休二A 21" xfId="1616"/>
    <cellStyle name="壞_休二A 22" xfId="1617"/>
    <cellStyle name="壞_休二A 23" xfId="1618"/>
    <cellStyle name="壞_休二A 24" xfId="1619"/>
    <cellStyle name="壞_休二A 25" xfId="1620"/>
    <cellStyle name="壞_休二A 26" xfId="1621"/>
    <cellStyle name="壞_休二A 27" xfId="1622"/>
    <cellStyle name="壞_休二A 28" xfId="1623"/>
    <cellStyle name="壞_休二A 29" xfId="1624"/>
    <cellStyle name="壞_休二A 3" xfId="1625"/>
    <cellStyle name="壞_休二A 30" xfId="1626"/>
    <cellStyle name="壞_休二A 31" xfId="1627"/>
    <cellStyle name="壞_休二A 32" xfId="1628"/>
    <cellStyle name="壞_休二A 33" xfId="1629"/>
    <cellStyle name="壞_休二A 34" xfId="1630"/>
    <cellStyle name="壞_休二A 35" xfId="1631"/>
    <cellStyle name="壞_休二A 36" xfId="1632"/>
    <cellStyle name="壞_休二A 37" xfId="1633"/>
    <cellStyle name="壞_休二A 38" xfId="1634"/>
    <cellStyle name="壞_休二A 39" xfId="1635"/>
    <cellStyle name="壞_休二A 4" xfId="1636"/>
    <cellStyle name="壞_休二A 40" xfId="1637"/>
    <cellStyle name="壞_休二A 41" xfId="1638"/>
    <cellStyle name="壞_休二A 42" xfId="1639"/>
    <cellStyle name="壞_休二A 43" xfId="1640"/>
    <cellStyle name="壞_休二A 44" xfId="1641"/>
    <cellStyle name="壞_休二A 45" xfId="1642"/>
    <cellStyle name="壞_休二A 46" xfId="1643"/>
    <cellStyle name="壞_休二A 47" xfId="1644"/>
    <cellStyle name="壞_休二A 48" xfId="1645"/>
    <cellStyle name="壞_休二A 49" xfId="1646"/>
    <cellStyle name="壞_休二A 5" xfId="1647"/>
    <cellStyle name="壞_休二A 50" xfId="1648"/>
    <cellStyle name="壞_休二A 51" xfId="1649"/>
    <cellStyle name="壞_休二A 52" xfId="1650"/>
    <cellStyle name="壞_休二A 53" xfId="1651"/>
    <cellStyle name="壞_休二A 54" xfId="1652"/>
    <cellStyle name="壞_休二A 55" xfId="1653"/>
    <cellStyle name="壞_休二A 56" xfId="1654"/>
    <cellStyle name="壞_休二A 57" xfId="1655"/>
    <cellStyle name="壞_休二A 58" xfId="1656"/>
    <cellStyle name="壞_休二A 59" xfId="1657"/>
    <cellStyle name="壞_休二A 6" xfId="1658"/>
    <cellStyle name="壞_休二A 60" xfId="1659"/>
    <cellStyle name="壞_休二A 61" xfId="1660"/>
    <cellStyle name="壞_休二A 62" xfId="1661"/>
    <cellStyle name="壞_休二A 63" xfId="1662"/>
    <cellStyle name="壞_休二A 64" xfId="1663"/>
    <cellStyle name="壞_休二A 65" xfId="1664"/>
    <cellStyle name="壞_休二A 66" xfId="1665"/>
    <cellStyle name="壞_休二A 67" xfId="1666"/>
    <cellStyle name="壞_休二A 68" xfId="1667"/>
    <cellStyle name="壞_休二A 69" xfId="1668"/>
    <cellStyle name="壞_休二A 7" xfId="1669"/>
    <cellStyle name="壞_休二A 70" xfId="1670"/>
    <cellStyle name="壞_休二A 71" xfId="1671"/>
    <cellStyle name="壞_休二A 72" xfId="1672"/>
    <cellStyle name="壞_休二A 73" xfId="1673"/>
    <cellStyle name="壞_休二A 74" xfId="1674"/>
    <cellStyle name="壞_休二A 75" xfId="1675"/>
    <cellStyle name="壞_休二A 76" xfId="1676"/>
    <cellStyle name="壞_休二A 77" xfId="1677"/>
    <cellStyle name="壞_休二A 78" xfId="1678"/>
    <cellStyle name="壞_休二A 79" xfId="1679"/>
    <cellStyle name="壞_休二A 8" xfId="1680"/>
    <cellStyle name="壞_休二A 80" xfId="1681"/>
    <cellStyle name="壞_休二A 81" xfId="1682"/>
    <cellStyle name="壞_休二A 82" xfId="1683"/>
    <cellStyle name="壞_休二A 83" xfId="1684"/>
    <cellStyle name="壞_休二A 84" xfId="1685"/>
    <cellStyle name="壞_休二A 85" xfId="1686"/>
    <cellStyle name="壞_休二A 86" xfId="1687"/>
    <cellStyle name="壞_休二A 87" xfId="1688"/>
    <cellStyle name="壞_休二A 88" xfId="1689"/>
    <cellStyle name="壞_休二A 89" xfId="1690"/>
    <cellStyle name="壞_休二A 9" xfId="1691"/>
    <cellStyle name="壞_休二A 90" xfId="1692"/>
    <cellStyle name="壞_休二A 91" xfId="1693"/>
    <cellStyle name="壞_休二A 92" xfId="1694"/>
    <cellStyle name="壞_休二A 93" xfId="1695"/>
    <cellStyle name="壞_休二A 94" xfId="1696"/>
    <cellStyle name="壞_休二A 95" xfId="1697"/>
    <cellStyle name="壞_休二A 96" xfId="1698"/>
    <cellStyle name="壞_休二A 97" xfId="1699"/>
    <cellStyle name="壞_休二A 98" xfId="1700"/>
    <cellStyle name="壞_休二A 99" xfId="1701"/>
    <cellStyle name="壞_休三A" xfId="1702"/>
    <cellStyle name="壞_休三A (進)" xfId="1703"/>
    <cellStyle name="壞_休三A (進) 2" xfId="1704"/>
    <cellStyle name="壞_休三A 10" xfId="1705"/>
    <cellStyle name="壞_休三A 100" xfId="1706"/>
    <cellStyle name="壞_休三A 101" xfId="1707"/>
    <cellStyle name="壞_休三A 102" xfId="1708"/>
    <cellStyle name="壞_休三A 103" xfId="1709"/>
    <cellStyle name="壞_休三A 104" xfId="1710"/>
    <cellStyle name="壞_休三A 105" xfId="1711"/>
    <cellStyle name="壞_休三A 106" xfId="1712"/>
    <cellStyle name="壞_休三A 107" xfId="1713"/>
    <cellStyle name="壞_休三A 108" xfId="1714"/>
    <cellStyle name="壞_休三A 109" xfId="1715"/>
    <cellStyle name="壞_休三A 11" xfId="1716"/>
    <cellStyle name="壞_休三A 110" xfId="1717"/>
    <cellStyle name="壞_休三A 111" xfId="1718"/>
    <cellStyle name="壞_休三A 112" xfId="1719"/>
    <cellStyle name="壞_休三A 113" xfId="1720"/>
    <cellStyle name="壞_休三A 114" xfId="1721"/>
    <cellStyle name="壞_休三A 115" xfId="1722"/>
    <cellStyle name="壞_休三A 116" xfId="1723"/>
    <cellStyle name="壞_休三A 117" xfId="1724"/>
    <cellStyle name="壞_休三A 118" xfId="1725"/>
    <cellStyle name="壞_休三A 119" xfId="1726"/>
    <cellStyle name="壞_休三A 12" xfId="1727"/>
    <cellStyle name="壞_休三A 120" xfId="1728"/>
    <cellStyle name="壞_休三A 121" xfId="1729"/>
    <cellStyle name="壞_休三A 122" xfId="1730"/>
    <cellStyle name="壞_休三A 123" xfId="1731"/>
    <cellStyle name="壞_休三A 124" xfId="1732"/>
    <cellStyle name="壞_休三A 125" xfId="1733"/>
    <cellStyle name="壞_休三A 126" xfId="1734"/>
    <cellStyle name="壞_休三A 127" xfId="1735"/>
    <cellStyle name="壞_休三A 128" xfId="1736"/>
    <cellStyle name="壞_休三A 129" xfId="1737"/>
    <cellStyle name="壞_休三A 13" xfId="1738"/>
    <cellStyle name="壞_休三A 130" xfId="1739"/>
    <cellStyle name="壞_休三A 131" xfId="1740"/>
    <cellStyle name="壞_休三A 14" xfId="1741"/>
    <cellStyle name="壞_休三A 15" xfId="1742"/>
    <cellStyle name="壞_休三A 16" xfId="1743"/>
    <cellStyle name="壞_休三A 17" xfId="1744"/>
    <cellStyle name="壞_休三A 18" xfId="1745"/>
    <cellStyle name="壞_休三A 19" xfId="1746"/>
    <cellStyle name="壞_休三A 2" xfId="1747"/>
    <cellStyle name="壞_休三A 20" xfId="1748"/>
    <cellStyle name="壞_休三A 21" xfId="1749"/>
    <cellStyle name="壞_休三A 22" xfId="1750"/>
    <cellStyle name="壞_休三A 23" xfId="1751"/>
    <cellStyle name="壞_休三A 24" xfId="1752"/>
    <cellStyle name="壞_休三A 25" xfId="1753"/>
    <cellStyle name="壞_休三A 26" xfId="1754"/>
    <cellStyle name="壞_休三A 27" xfId="1755"/>
    <cellStyle name="壞_休三A 28" xfId="1756"/>
    <cellStyle name="壞_休三A 29" xfId="1757"/>
    <cellStyle name="壞_休三A 3" xfId="1758"/>
    <cellStyle name="壞_休三A 30" xfId="1759"/>
    <cellStyle name="壞_休三A 31" xfId="1760"/>
    <cellStyle name="壞_休三A 32" xfId="1761"/>
    <cellStyle name="壞_休三A 33" xfId="1762"/>
    <cellStyle name="壞_休三A 34" xfId="1763"/>
    <cellStyle name="壞_休三A 35" xfId="1764"/>
    <cellStyle name="壞_休三A 36" xfId="1765"/>
    <cellStyle name="壞_休三A 37" xfId="1766"/>
    <cellStyle name="壞_休三A 38" xfId="1767"/>
    <cellStyle name="壞_休三A 39" xfId="1768"/>
    <cellStyle name="壞_休三A 4" xfId="1769"/>
    <cellStyle name="壞_休三A 40" xfId="1770"/>
    <cellStyle name="壞_休三A 41" xfId="1771"/>
    <cellStyle name="壞_休三A 42" xfId="1772"/>
    <cellStyle name="壞_休三A 43" xfId="1773"/>
    <cellStyle name="壞_休三A 44" xfId="1774"/>
    <cellStyle name="壞_休三A 45" xfId="1775"/>
    <cellStyle name="壞_休三A 46" xfId="1776"/>
    <cellStyle name="壞_休三A 47" xfId="1777"/>
    <cellStyle name="壞_休三A 48" xfId="1778"/>
    <cellStyle name="壞_休三A 49" xfId="1779"/>
    <cellStyle name="壞_休三A 5" xfId="1780"/>
    <cellStyle name="壞_休三A 50" xfId="1781"/>
    <cellStyle name="壞_休三A 51" xfId="1782"/>
    <cellStyle name="壞_休三A 52" xfId="1783"/>
    <cellStyle name="壞_休三A 53" xfId="1784"/>
    <cellStyle name="壞_休三A 54" xfId="1785"/>
    <cellStyle name="壞_休三A 55" xfId="1786"/>
    <cellStyle name="壞_休三A 56" xfId="1787"/>
    <cellStyle name="壞_休三A 57" xfId="1788"/>
    <cellStyle name="壞_休三A 58" xfId="1789"/>
    <cellStyle name="壞_休三A 59" xfId="1790"/>
    <cellStyle name="壞_休三A 6" xfId="1791"/>
    <cellStyle name="壞_休三A 60" xfId="1792"/>
    <cellStyle name="壞_休三A 61" xfId="1793"/>
    <cellStyle name="壞_休三A 62" xfId="1794"/>
    <cellStyle name="壞_休三A 63" xfId="1795"/>
    <cellStyle name="壞_休三A 64" xfId="1796"/>
    <cellStyle name="壞_休三A 65" xfId="1797"/>
    <cellStyle name="壞_休三A 66" xfId="1798"/>
    <cellStyle name="壞_休三A 67" xfId="1799"/>
    <cellStyle name="壞_休三A 68" xfId="1800"/>
    <cellStyle name="壞_休三A 69" xfId="1801"/>
    <cellStyle name="壞_休三A 7" xfId="1802"/>
    <cellStyle name="壞_休三A 70" xfId="1803"/>
    <cellStyle name="壞_休三A 71" xfId="1804"/>
    <cellStyle name="壞_休三A 72" xfId="1805"/>
    <cellStyle name="壞_休三A 73" xfId="1806"/>
    <cellStyle name="壞_休三A 74" xfId="1807"/>
    <cellStyle name="壞_休三A 75" xfId="1808"/>
    <cellStyle name="壞_休三A 76" xfId="1809"/>
    <cellStyle name="壞_休三A 77" xfId="1810"/>
    <cellStyle name="壞_休三A 78" xfId="1811"/>
    <cellStyle name="壞_休三A 79" xfId="1812"/>
    <cellStyle name="壞_休三A 8" xfId="1813"/>
    <cellStyle name="壞_休三A 80" xfId="1814"/>
    <cellStyle name="壞_休三A 81" xfId="1815"/>
    <cellStyle name="壞_休三A 82" xfId="1816"/>
    <cellStyle name="壞_休三A 83" xfId="1817"/>
    <cellStyle name="壞_休三A 84" xfId="1818"/>
    <cellStyle name="壞_休三A 85" xfId="1819"/>
    <cellStyle name="壞_休三A 86" xfId="1820"/>
    <cellStyle name="壞_休三A 87" xfId="1821"/>
    <cellStyle name="壞_休三A 88" xfId="1822"/>
    <cellStyle name="壞_休三A 89" xfId="1823"/>
    <cellStyle name="壞_休三A 9" xfId="1824"/>
    <cellStyle name="壞_休三A 90" xfId="1825"/>
    <cellStyle name="壞_休三A 91" xfId="1826"/>
    <cellStyle name="壞_休三A 92" xfId="1827"/>
    <cellStyle name="壞_休三A 93" xfId="1828"/>
    <cellStyle name="壞_休三A 94" xfId="1829"/>
    <cellStyle name="壞_休三A 95" xfId="1830"/>
    <cellStyle name="壞_休三A 96" xfId="1831"/>
    <cellStyle name="壞_休三A 97" xfId="1832"/>
    <cellStyle name="壞_休三A 98" xfId="1833"/>
    <cellStyle name="壞_休三A 99" xfId="1834"/>
    <cellStyle name="壞_休四A" xfId="1835"/>
    <cellStyle name="壞_休四A (進)" xfId="1836"/>
    <cellStyle name="壞_休四A (進) 2" xfId="1837"/>
    <cellStyle name="壞_休四A 10" xfId="1838"/>
    <cellStyle name="壞_休四A 100" xfId="1839"/>
    <cellStyle name="壞_休四A 101" xfId="1840"/>
    <cellStyle name="壞_休四A 102" xfId="1841"/>
    <cellStyle name="壞_休四A 103" xfId="1842"/>
    <cellStyle name="壞_休四A 104" xfId="1843"/>
    <cellStyle name="壞_休四A 105" xfId="1844"/>
    <cellStyle name="壞_休四A 106" xfId="1845"/>
    <cellStyle name="壞_休四A 107" xfId="1846"/>
    <cellStyle name="壞_休四A 108" xfId="1847"/>
    <cellStyle name="壞_休四A 109" xfId="1848"/>
    <cellStyle name="壞_休四A 11" xfId="1849"/>
    <cellStyle name="壞_休四A 110" xfId="1850"/>
    <cellStyle name="壞_休四A 111" xfId="1851"/>
    <cellStyle name="壞_休四A 112" xfId="1852"/>
    <cellStyle name="壞_休四A 113" xfId="1853"/>
    <cellStyle name="壞_休四A 114" xfId="1854"/>
    <cellStyle name="壞_休四A 115" xfId="1855"/>
    <cellStyle name="壞_休四A 116" xfId="1856"/>
    <cellStyle name="壞_休四A 117" xfId="1857"/>
    <cellStyle name="壞_休四A 118" xfId="1858"/>
    <cellStyle name="壞_休四A 119" xfId="1859"/>
    <cellStyle name="壞_休四A 12" xfId="1860"/>
    <cellStyle name="壞_休四A 120" xfId="1861"/>
    <cellStyle name="壞_休四A 121" xfId="1862"/>
    <cellStyle name="壞_休四A 122" xfId="1863"/>
    <cellStyle name="壞_休四A 123" xfId="1864"/>
    <cellStyle name="壞_休四A 124" xfId="1865"/>
    <cellStyle name="壞_休四A 125" xfId="1866"/>
    <cellStyle name="壞_休四A 126" xfId="1867"/>
    <cellStyle name="壞_休四A 127" xfId="1868"/>
    <cellStyle name="壞_休四A 128" xfId="1869"/>
    <cellStyle name="壞_休四A 129" xfId="1870"/>
    <cellStyle name="壞_休四A 13" xfId="1871"/>
    <cellStyle name="壞_休四A 130" xfId="1872"/>
    <cellStyle name="壞_休四A 131" xfId="1873"/>
    <cellStyle name="壞_休四A 14" xfId="1874"/>
    <cellStyle name="壞_休四A 15" xfId="1875"/>
    <cellStyle name="壞_休四A 16" xfId="1876"/>
    <cellStyle name="壞_休四A 17" xfId="1877"/>
    <cellStyle name="壞_休四A 18" xfId="1878"/>
    <cellStyle name="壞_休四A 19" xfId="1879"/>
    <cellStyle name="壞_休四A 2" xfId="1880"/>
    <cellStyle name="壞_休四A 20" xfId="1881"/>
    <cellStyle name="壞_休四A 21" xfId="1882"/>
    <cellStyle name="壞_休四A 22" xfId="1883"/>
    <cellStyle name="壞_休四A 23" xfId="1884"/>
    <cellStyle name="壞_休四A 24" xfId="1885"/>
    <cellStyle name="壞_休四A 25" xfId="1886"/>
    <cellStyle name="壞_休四A 26" xfId="1887"/>
    <cellStyle name="壞_休四A 27" xfId="1888"/>
    <cellStyle name="壞_休四A 28" xfId="1889"/>
    <cellStyle name="壞_休四A 29" xfId="1890"/>
    <cellStyle name="壞_休四A 3" xfId="1891"/>
    <cellStyle name="壞_休四A 30" xfId="1892"/>
    <cellStyle name="壞_休四A 31" xfId="1893"/>
    <cellStyle name="壞_休四A 32" xfId="1894"/>
    <cellStyle name="壞_休四A 33" xfId="1895"/>
    <cellStyle name="壞_休四A 34" xfId="1896"/>
    <cellStyle name="壞_休四A 35" xfId="1897"/>
    <cellStyle name="壞_休四A 36" xfId="1898"/>
    <cellStyle name="壞_休四A 37" xfId="1899"/>
    <cellStyle name="壞_休四A 38" xfId="1900"/>
    <cellStyle name="壞_休四A 39" xfId="1901"/>
    <cellStyle name="壞_休四A 4" xfId="1902"/>
    <cellStyle name="壞_休四A 40" xfId="1903"/>
    <cellStyle name="壞_休四A 41" xfId="1904"/>
    <cellStyle name="壞_休四A 42" xfId="1905"/>
    <cellStyle name="壞_休四A 43" xfId="1906"/>
    <cellStyle name="壞_休四A 44" xfId="1907"/>
    <cellStyle name="壞_休四A 45" xfId="1908"/>
    <cellStyle name="壞_休四A 46" xfId="1909"/>
    <cellStyle name="壞_休四A 47" xfId="1910"/>
    <cellStyle name="壞_休四A 48" xfId="1911"/>
    <cellStyle name="壞_休四A 49" xfId="1912"/>
    <cellStyle name="壞_休四A 5" xfId="1913"/>
    <cellStyle name="壞_休四A 50" xfId="1914"/>
    <cellStyle name="壞_休四A 51" xfId="1915"/>
    <cellStyle name="壞_休四A 52" xfId="1916"/>
    <cellStyle name="壞_休四A 53" xfId="1917"/>
    <cellStyle name="壞_休四A 54" xfId="1918"/>
    <cellStyle name="壞_休四A 55" xfId="1919"/>
    <cellStyle name="壞_休四A 56" xfId="1920"/>
    <cellStyle name="壞_休四A 57" xfId="1921"/>
    <cellStyle name="壞_休四A 58" xfId="1922"/>
    <cellStyle name="壞_休四A 59" xfId="1923"/>
    <cellStyle name="壞_休四A 6" xfId="1924"/>
    <cellStyle name="壞_休四A 60" xfId="1925"/>
    <cellStyle name="壞_休四A 61" xfId="1926"/>
    <cellStyle name="壞_休四A 62" xfId="1927"/>
    <cellStyle name="壞_休四A 63" xfId="1928"/>
    <cellStyle name="壞_休四A 64" xfId="1929"/>
    <cellStyle name="壞_休四A 65" xfId="1930"/>
    <cellStyle name="壞_休四A 66" xfId="1931"/>
    <cellStyle name="壞_休四A 67" xfId="1932"/>
    <cellStyle name="壞_休四A 68" xfId="1933"/>
    <cellStyle name="壞_休四A 69" xfId="1934"/>
    <cellStyle name="壞_休四A 7" xfId="1935"/>
    <cellStyle name="壞_休四A 70" xfId="1936"/>
    <cellStyle name="壞_休四A 71" xfId="1937"/>
    <cellStyle name="壞_休四A 72" xfId="1938"/>
    <cellStyle name="壞_休四A 73" xfId="1939"/>
    <cellStyle name="壞_休四A 74" xfId="1940"/>
    <cellStyle name="壞_休四A 75" xfId="1941"/>
    <cellStyle name="壞_休四A 76" xfId="1942"/>
    <cellStyle name="壞_休四A 77" xfId="1943"/>
    <cellStyle name="壞_休四A 78" xfId="1944"/>
    <cellStyle name="壞_休四A 79" xfId="1945"/>
    <cellStyle name="壞_休四A 8" xfId="1946"/>
    <cellStyle name="壞_休四A 80" xfId="1947"/>
    <cellStyle name="壞_休四A 81" xfId="1948"/>
    <cellStyle name="壞_休四A 82" xfId="1949"/>
    <cellStyle name="壞_休四A 83" xfId="1950"/>
    <cellStyle name="壞_休四A 84" xfId="1951"/>
    <cellStyle name="壞_休四A 85" xfId="1952"/>
    <cellStyle name="壞_休四A 86" xfId="1953"/>
    <cellStyle name="壞_休四A 87" xfId="1954"/>
    <cellStyle name="壞_休四A 88" xfId="1955"/>
    <cellStyle name="壞_休四A 89" xfId="1956"/>
    <cellStyle name="壞_休四A 9" xfId="1957"/>
    <cellStyle name="壞_休四A 90" xfId="1958"/>
    <cellStyle name="壞_休四A 91" xfId="1959"/>
    <cellStyle name="壞_休四A 92" xfId="1960"/>
    <cellStyle name="壞_休四A 93" xfId="1961"/>
    <cellStyle name="壞_休四A 94" xfId="1962"/>
    <cellStyle name="壞_休四A 95" xfId="1963"/>
    <cellStyle name="壞_休四A 96" xfId="1964"/>
    <cellStyle name="壞_休四A 97" xfId="1965"/>
    <cellStyle name="壞_休四A 98" xfId="1966"/>
    <cellStyle name="壞_休四A 99" xfId="1967"/>
    <cellStyle name="壞_李永輝" xfId="1968"/>
    <cellStyle name="壞_陳海敏" xfId="1969"/>
    <cellStyle name="壞_游麗芳" xfId="1970"/>
    <cellStyle name="壞_進休一A " xfId="1971"/>
    <cellStyle name="壞_進休三A" xfId="1972"/>
    <cellStyle name="壞_鄭岑蓉" xfId="1973"/>
    <cellStyle name="警告文字" xfId="1974"/>
    <cellStyle name="警告文字 2" xfId="1975"/>
    <cellStyle name="警告文字 2 2" xfId="1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tabSelected="1" zoomScale="120" zoomScaleNormal="120" zoomScaleSheetLayoutView="90" zoomScalePageLayoutView="0" workbookViewId="0" topLeftCell="A1">
      <selection activeCell="T7" sqref="T7"/>
    </sheetView>
  </sheetViews>
  <sheetFormatPr defaultColWidth="9.00390625" defaultRowHeight="16.5"/>
  <cols>
    <col min="1" max="1" width="3.75390625" style="117" customWidth="1"/>
    <col min="2" max="2" width="17.125" style="117" customWidth="1"/>
    <col min="3" max="3" width="4.375" style="117" customWidth="1"/>
    <col min="4" max="7" width="4.625" style="117" customWidth="1"/>
    <col min="8" max="8" width="16.875" style="117" customWidth="1"/>
    <col min="9" max="10" width="4.25390625" style="117" customWidth="1"/>
    <col min="11" max="11" width="4.50390625" style="117" customWidth="1"/>
    <col min="12" max="13" width="4.25390625" style="117" customWidth="1"/>
    <col min="14" max="14" width="18.50390625" style="117" customWidth="1"/>
    <col min="15" max="15" width="4.50390625" style="117" customWidth="1"/>
    <col min="16" max="16" width="4.375" style="117" customWidth="1"/>
    <col min="17" max="17" width="4.25390625" style="117" customWidth="1"/>
    <col min="18" max="19" width="4.125" style="117" customWidth="1"/>
    <col min="20" max="20" width="18.125" style="117" customWidth="1"/>
    <col min="21" max="21" width="4.125" style="117" customWidth="1"/>
    <col min="22" max="23" width="4.25390625" style="117" customWidth="1"/>
    <col min="24" max="24" width="4.125" style="117" customWidth="1"/>
    <col min="25" max="25" width="5.25390625" style="184" customWidth="1"/>
    <col min="26" max="26" width="3.125" style="117" customWidth="1"/>
    <col min="27" max="30" width="7.75390625" style="115" customWidth="1"/>
    <col min="31" max="33" width="9.00390625" style="115" customWidth="1"/>
    <col min="34" max="16384" width="9.00390625" style="117" customWidth="1"/>
  </cols>
  <sheetData>
    <row r="1" spans="1:33" s="113" customFormat="1" ht="24.75" customHeight="1">
      <c r="A1" s="207" t="s">
        <v>178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112"/>
      <c r="AA1" s="112"/>
      <c r="AB1" s="112"/>
      <c r="AC1" s="112"/>
      <c r="AD1" s="112"/>
      <c r="AE1" s="112"/>
      <c r="AF1" s="112"/>
      <c r="AG1" s="112"/>
    </row>
    <row r="2" spans="1:33" s="116" customFormat="1" ht="53.25" customHeight="1" thickBot="1">
      <c r="A2" s="210" t="s">
        <v>310</v>
      </c>
      <c r="B2" s="210"/>
      <c r="C2" s="210"/>
      <c r="D2" s="210"/>
      <c r="E2" s="210"/>
      <c r="F2" s="210"/>
      <c r="G2" s="210"/>
      <c r="H2" s="210" t="s">
        <v>37</v>
      </c>
      <c r="I2" s="210"/>
      <c r="J2" s="210"/>
      <c r="K2" s="210"/>
      <c r="L2" s="210"/>
      <c r="M2" s="210"/>
      <c r="N2" s="114"/>
      <c r="O2" s="239" t="s">
        <v>311</v>
      </c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115"/>
      <c r="AA2" s="115"/>
      <c r="AB2" s="115"/>
      <c r="AC2" s="115"/>
      <c r="AD2" s="115"/>
      <c r="AE2" s="115"/>
      <c r="AF2" s="115"/>
      <c r="AG2" s="115"/>
    </row>
    <row r="3" spans="1:32" ht="16.5" customHeight="1">
      <c r="A3" s="211" t="s">
        <v>38</v>
      </c>
      <c r="B3" s="213" t="s">
        <v>179</v>
      </c>
      <c r="C3" s="214"/>
      <c r="D3" s="214" t="s">
        <v>39</v>
      </c>
      <c r="E3" s="214"/>
      <c r="F3" s="214" t="s">
        <v>40</v>
      </c>
      <c r="G3" s="215"/>
      <c r="H3" s="216" t="s">
        <v>180</v>
      </c>
      <c r="I3" s="217"/>
      <c r="J3" s="214" t="s">
        <v>39</v>
      </c>
      <c r="K3" s="214"/>
      <c r="L3" s="214" t="s">
        <v>40</v>
      </c>
      <c r="M3" s="215"/>
      <c r="N3" s="213" t="s">
        <v>184</v>
      </c>
      <c r="O3" s="214"/>
      <c r="P3" s="221" t="s">
        <v>39</v>
      </c>
      <c r="Q3" s="222"/>
      <c r="R3" s="214" t="s">
        <v>40</v>
      </c>
      <c r="S3" s="215"/>
      <c r="T3" s="217" t="s">
        <v>183</v>
      </c>
      <c r="U3" s="214"/>
      <c r="V3" s="214" t="s">
        <v>39</v>
      </c>
      <c r="W3" s="214"/>
      <c r="X3" s="214" t="s">
        <v>40</v>
      </c>
      <c r="Y3" s="215"/>
      <c r="AB3" s="118" t="s">
        <v>0</v>
      </c>
      <c r="AC3" s="118"/>
      <c r="AD3" s="118"/>
      <c r="AE3" s="118"/>
      <c r="AF3" s="118"/>
    </row>
    <row r="4" spans="1:32" ht="17.25" thickBot="1">
      <c r="A4" s="212"/>
      <c r="B4" s="119" t="s">
        <v>41</v>
      </c>
      <c r="C4" s="120" t="s">
        <v>42</v>
      </c>
      <c r="D4" s="120" t="s">
        <v>43</v>
      </c>
      <c r="E4" s="120" t="s">
        <v>1</v>
      </c>
      <c r="F4" s="120" t="s">
        <v>2</v>
      </c>
      <c r="G4" s="121" t="s">
        <v>1</v>
      </c>
      <c r="H4" s="122" t="s">
        <v>41</v>
      </c>
      <c r="I4" s="123" t="s">
        <v>42</v>
      </c>
      <c r="J4" s="123" t="s">
        <v>2</v>
      </c>
      <c r="K4" s="123" t="s">
        <v>1</v>
      </c>
      <c r="L4" s="123" t="s">
        <v>2</v>
      </c>
      <c r="M4" s="124" t="s">
        <v>1</v>
      </c>
      <c r="N4" s="119" t="s">
        <v>41</v>
      </c>
      <c r="O4" s="120" t="s">
        <v>42</v>
      </c>
      <c r="P4" s="120" t="s">
        <v>2</v>
      </c>
      <c r="Q4" s="120" t="s">
        <v>1</v>
      </c>
      <c r="R4" s="120" t="s">
        <v>2</v>
      </c>
      <c r="S4" s="121" t="s">
        <v>1</v>
      </c>
      <c r="T4" s="125" t="s">
        <v>41</v>
      </c>
      <c r="U4" s="120" t="s">
        <v>42</v>
      </c>
      <c r="V4" s="120" t="s">
        <v>2</v>
      </c>
      <c r="W4" s="120" t="s">
        <v>1</v>
      </c>
      <c r="X4" s="120" t="s">
        <v>2</v>
      </c>
      <c r="Y4" s="121" t="s">
        <v>1</v>
      </c>
      <c r="AB4" s="126" t="s">
        <v>3</v>
      </c>
      <c r="AC4" s="118" t="s">
        <v>44</v>
      </c>
      <c r="AD4" s="118" t="s">
        <v>4</v>
      </c>
      <c r="AE4" s="118" t="s">
        <v>5</v>
      </c>
      <c r="AF4" s="126"/>
    </row>
    <row r="5" spans="1:32" ht="16.5" customHeight="1" thickTop="1">
      <c r="A5" s="227" t="s">
        <v>45</v>
      </c>
      <c r="B5" s="191" t="s">
        <v>46</v>
      </c>
      <c r="C5" s="127">
        <v>0</v>
      </c>
      <c r="D5" s="127">
        <v>0</v>
      </c>
      <c r="E5" s="127">
        <v>1</v>
      </c>
      <c r="F5" s="127">
        <v>0</v>
      </c>
      <c r="G5" s="128">
        <v>1</v>
      </c>
      <c r="H5" s="191" t="s">
        <v>46</v>
      </c>
      <c r="I5" s="127">
        <v>0</v>
      </c>
      <c r="J5" s="127">
        <v>0</v>
      </c>
      <c r="K5" s="127">
        <v>1</v>
      </c>
      <c r="L5" s="127">
        <v>0</v>
      </c>
      <c r="M5" s="129">
        <v>1</v>
      </c>
      <c r="N5" s="197" t="s">
        <v>47</v>
      </c>
      <c r="O5" s="130">
        <v>2</v>
      </c>
      <c r="P5" s="130"/>
      <c r="Q5" s="130"/>
      <c r="R5" s="130">
        <v>2</v>
      </c>
      <c r="S5" s="131">
        <v>2</v>
      </c>
      <c r="T5" s="132" t="s">
        <v>186</v>
      </c>
      <c r="U5" s="130">
        <v>2</v>
      </c>
      <c r="V5" s="130">
        <v>10</v>
      </c>
      <c r="W5" s="130">
        <v>40</v>
      </c>
      <c r="X5" s="130">
        <v>10</v>
      </c>
      <c r="Y5" s="131">
        <v>40</v>
      </c>
      <c r="AB5" s="133" t="s">
        <v>6</v>
      </c>
      <c r="AC5" s="134">
        <f>SUMIF($C$5:$C$15,"=1",$D$5:$D$15)</f>
        <v>7</v>
      </c>
      <c r="AD5" s="134">
        <v>8</v>
      </c>
      <c r="AE5" s="135">
        <f>D41</f>
        <v>8</v>
      </c>
      <c r="AF5" s="126">
        <f aca="true" t="shared" si="0" ref="AF5:AF12">AC5+AD5+AE5</f>
        <v>23</v>
      </c>
    </row>
    <row r="6" spans="1:32" ht="16.5">
      <c r="A6" s="227"/>
      <c r="B6" s="190" t="s">
        <v>7</v>
      </c>
      <c r="C6" s="130">
        <v>1</v>
      </c>
      <c r="D6" s="130">
        <v>2</v>
      </c>
      <c r="E6" s="130">
        <v>2</v>
      </c>
      <c r="F6" s="130">
        <v>2</v>
      </c>
      <c r="G6" s="136">
        <v>2</v>
      </c>
      <c r="H6" s="190" t="s">
        <v>48</v>
      </c>
      <c r="I6" s="130">
        <v>1</v>
      </c>
      <c r="J6" s="130">
        <v>1</v>
      </c>
      <c r="K6" s="130">
        <v>1</v>
      </c>
      <c r="L6" s="130">
        <v>1</v>
      </c>
      <c r="M6" s="131">
        <v>1</v>
      </c>
      <c r="N6" s="196" t="s">
        <v>49</v>
      </c>
      <c r="O6" s="130">
        <v>2</v>
      </c>
      <c r="P6" s="130">
        <v>2</v>
      </c>
      <c r="Q6" s="130">
        <v>2</v>
      </c>
      <c r="R6" s="130"/>
      <c r="S6" s="131"/>
      <c r="T6" s="132" t="s">
        <v>50</v>
      </c>
      <c r="U6" s="130">
        <v>2</v>
      </c>
      <c r="V6" s="130"/>
      <c r="W6" s="130"/>
      <c r="X6" s="130">
        <v>2</v>
      </c>
      <c r="Y6" s="131">
        <v>2</v>
      </c>
      <c r="AB6" s="138" t="s">
        <v>8</v>
      </c>
      <c r="AC6" s="139">
        <f>SUMIF($C$5:$C$15,"=1",$F$5:$F$15)</f>
        <v>7</v>
      </c>
      <c r="AD6" s="139">
        <f>SUMIF($C$5:$C$15,"=2",$F$5:$F$15)</f>
        <v>4</v>
      </c>
      <c r="AE6" s="140">
        <f>F41</f>
        <v>2</v>
      </c>
      <c r="AF6" s="126">
        <f t="shared" si="0"/>
        <v>13</v>
      </c>
    </row>
    <row r="7" spans="1:32" ht="16.5">
      <c r="A7" s="227"/>
      <c r="B7" s="190" t="s">
        <v>9</v>
      </c>
      <c r="C7" s="130">
        <v>1</v>
      </c>
      <c r="D7" s="130">
        <v>3</v>
      </c>
      <c r="E7" s="130">
        <v>3</v>
      </c>
      <c r="F7" s="130">
        <v>3</v>
      </c>
      <c r="G7" s="136">
        <v>3</v>
      </c>
      <c r="H7" s="190" t="s">
        <v>7</v>
      </c>
      <c r="I7" s="130">
        <v>1</v>
      </c>
      <c r="J7" s="130">
        <v>2</v>
      </c>
      <c r="K7" s="130">
        <v>2</v>
      </c>
      <c r="L7" s="130">
        <v>2</v>
      </c>
      <c r="M7" s="131">
        <v>2</v>
      </c>
      <c r="N7" s="196" t="s">
        <v>51</v>
      </c>
      <c r="O7" s="130">
        <v>2</v>
      </c>
      <c r="P7" s="130"/>
      <c r="Q7" s="130"/>
      <c r="R7" s="130">
        <v>2</v>
      </c>
      <c r="S7" s="136">
        <v>2</v>
      </c>
      <c r="T7" s="141"/>
      <c r="U7" s="130"/>
      <c r="V7" s="130"/>
      <c r="W7" s="130"/>
      <c r="X7" s="142"/>
      <c r="Y7" s="131"/>
      <c r="AB7" s="138" t="s">
        <v>10</v>
      </c>
      <c r="AC7" s="139">
        <f>SUMIF($I$5:$I$32,"=1",$J$5:$J$32)</f>
        <v>7</v>
      </c>
      <c r="AD7" s="139">
        <f>SUMIF($I$5:$I$32,"=2",$J$5:$J$32)</f>
        <v>4</v>
      </c>
      <c r="AE7" s="140">
        <f>J41</f>
        <v>12</v>
      </c>
      <c r="AF7" s="126">
        <f t="shared" si="0"/>
        <v>23</v>
      </c>
    </row>
    <row r="8" spans="1:32" ht="16.5">
      <c r="A8" s="227"/>
      <c r="B8" s="190" t="s">
        <v>52</v>
      </c>
      <c r="C8" s="130">
        <v>1</v>
      </c>
      <c r="D8" s="130">
        <v>2</v>
      </c>
      <c r="E8" s="130">
        <v>2</v>
      </c>
      <c r="F8" s="130">
        <v>2</v>
      </c>
      <c r="G8" s="136">
        <v>2</v>
      </c>
      <c r="H8" s="190" t="s">
        <v>53</v>
      </c>
      <c r="I8" s="130">
        <v>2</v>
      </c>
      <c r="J8" s="130">
        <v>2</v>
      </c>
      <c r="K8" s="130">
        <v>2</v>
      </c>
      <c r="L8" s="130">
        <v>2</v>
      </c>
      <c r="M8" s="131">
        <v>2</v>
      </c>
      <c r="N8" s="137"/>
      <c r="O8" s="130"/>
      <c r="P8" s="130"/>
      <c r="Q8" s="130"/>
      <c r="R8" s="130"/>
      <c r="S8" s="131"/>
      <c r="T8" s="141"/>
      <c r="U8" s="130"/>
      <c r="V8" s="130"/>
      <c r="W8" s="130"/>
      <c r="X8" s="130"/>
      <c r="Y8" s="131"/>
      <c r="AB8" s="138" t="s">
        <v>11</v>
      </c>
      <c r="AC8" s="139">
        <f>SUMIF($I$5:$I$32,"=1",$L$5:$L$32)</f>
        <v>8</v>
      </c>
      <c r="AD8" s="139">
        <f>SUMIF($I$5:$I$32,"=2",$L$5:$L$32)</f>
        <v>2</v>
      </c>
      <c r="AE8" s="140">
        <f>L41</f>
        <v>9</v>
      </c>
      <c r="AF8" s="126">
        <f t="shared" si="0"/>
        <v>19</v>
      </c>
    </row>
    <row r="9" spans="1:32" ht="16.5">
      <c r="A9" s="227"/>
      <c r="B9" s="190" t="s">
        <v>54</v>
      </c>
      <c r="C9" s="130">
        <v>2</v>
      </c>
      <c r="D9" s="130">
        <v>2</v>
      </c>
      <c r="E9" s="130">
        <v>2</v>
      </c>
      <c r="F9" s="143"/>
      <c r="G9" s="144"/>
      <c r="H9" s="190" t="s">
        <v>55</v>
      </c>
      <c r="I9" s="130">
        <v>1</v>
      </c>
      <c r="J9" s="130">
        <v>1</v>
      </c>
      <c r="K9" s="130">
        <v>1</v>
      </c>
      <c r="L9" s="145"/>
      <c r="M9" s="146"/>
      <c r="N9" s="137"/>
      <c r="O9" s="130"/>
      <c r="P9" s="130"/>
      <c r="Q9" s="130"/>
      <c r="R9" s="130"/>
      <c r="S9" s="131"/>
      <c r="T9" s="132"/>
      <c r="U9" s="130"/>
      <c r="V9" s="130"/>
      <c r="W9" s="130"/>
      <c r="X9" s="130"/>
      <c r="Y9" s="131"/>
      <c r="AB9" s="138" t="s">
        <v>12</v>
      </c>
      <c r="AC9" s="139">
        <f>SUMIF($O$5:$O$15,"=1",$P$5:$P$15)</f>
        <v>0</v>
      </c>
      <c r="AD9" s="139">
        <f>SUMIF($O$5:$O$15,"=2",$P$5:$P$15)</f>
        <v>2</v>
      </c>
      <c r="AE9" s="140">
        <f>P41</f>
        <v>12</v>
      </c>
      <c r="AF9" s="126">
        <f t="shared" si="0"/>
        <v>14</v>
      </c>
    </row>
    <row r="10" spans="1:32" ht="16.5">
      <c r="A10" s="227"/>
      <c r="B10" s="193" t="s">
        <v>56</v>
      </c>
      <c r="C10" s="130">
        <v>2</v>
      </c>
      <c r="D10" s="130">
        <v>2</v>
      </c>
      <c r="E10" s="130">
        <v>2</v>
      </c>
      <c r="F10" s="142"/>
      <c r="G10" s="136"/>
      <c r="H10" s="190" t="s">
        <v>57</v>
      </c>
      <c r="I10" s="130">
        <v>1</v>
      </c>
      <c r="J10" s="130">
        <v>2</v>
      </c>
      <c r="K10" s="130">
        <v>2</v>
      </c>
      <c r="L10" s="130"/>
      <c r="M10" s="131"/>
      <c r="N10" s="148"/>
      <c r="O10" s="130"/>
      <c r="P10" s="130"/>
      <c r="Q10" s="130"/>
      <c r="R10" s="143"/>
      <c r="S10" s="149"/>
      <c r="T10" s="132"/>
      <c r="U10" s="130"/>
      <c r="V10" s="130"/>
      <c r="W10" s="130"/>
      <c r="X10" s="130"/>
      <c r="Y10" s="131"/>
      <c r="AB10" s="138" t="s">
        <v>13</v>
      </c>
      <c r="AC10" s="139">
        <f>SUMIF($O$5:$O$15,"=1",$R$5:$R$15)</f>
        <v>0</v>
      </c>
      <c r="AD10" s="139">
        <f>SUMIF($O$5:$O$15,"=2",$R$5:$R$15)</f>
        <v>4</v>
      </c>
      <c r="AE10" s="140">
        <f>R41</f>
        <v>10</v>
      </c>
      <c r="AF10" s="126">
        <f t="shared" si="0"/>
        <v>14</v>
      </c>
    </row>
    <row r="11" spans="1:32" ht="16.5">
      <c r="A11" s="227"/>
      <c r="B11" s="187" t="s">
        <v>14</v>
      </c>
      <c r="C11" s="130">
        <v>2</v>
      </c>
      <c r="D11" s="130">
        <v>2</v>
      </c>
      <c r="E11" s="130">
        <v>2</v>
      </c>
      <c r="F11" s="130"/>
      <c r="G11" s="136"/>
      <c r="H11" s="190" t="s">
        <v>58</v>
      </c>
      <c r="I11" s="130">
        <v>2</v>
      </c>
      <c r="J11" s="130">
        <v>2</v>
      </c>
      <c r="K11" s="130">
        <v>2</v>
      </c>
      <c r="L11" s="130"/>
      <c r="M11" s="131"/>
      <c r="N11" s="148"/>
      <c r="O11" s="130"/>
      <c r="P11" s="130"/>
      <c r="Q11" s="130"/>
      <c r="R11" s="150"/>
      <c r="S11" s="151"/>
      <c r="T11" s="137"/>
      <c r="U11" s="130"/>
      <c r="V11" s="130"/>
      <c r="W11" s="130"/>
      <c r="X11" s="142"/>
      <c r="Y11" s="131"/>
      <c r="AB11" s="138" t="s">
        <v>15</v>
      </c>
      <c r="AC11" s="139">
        <f>SUMIF($U$5:$U$15,"=1",$V$5:$V$15)</f>
        <v>0</v>
      </c>
      <c r="AD11" s="139">
        <f>SUMIF($U$5:$U$15,"=2",$V$5:$V$15)</f>
        <v>10</v>
      </c>
      <c r="AE11" s="140">
        <f>V41</f>
        <v>2</v>
      </c>
      <c r="AF11" s="126">
        <f t="shared" si="0"/>
        <v>12</v>
      </c>
    </row>
    <row r="12" spans="1:32" ht="17.25" thickBot="1">
      <c r="A12" s="227"/>
      <c r="B12" s="192" t="s">
        <v>59</v>
      </c>
      <c r="C12" s="130">
        <v>2</v>
      </c>
      <c r="D12" s="130">
        <v>2</v>
      </c>
      <c r="E12" s="130">
        <v>2</v>
      </c>
      <c r="F12" s="130"/>
      <c r="G12" s="136"/>
      <c r="H12" s="190" t="s">
        <v>60</v>
      </c>
      <c r="I12" s="130">
        <v>1</v>
      </c>
      <c r="J12" s="130">
        <v>1</v>
      </c>
      <c r="K12" s="130">
        <v>1</v>
      </c>
      <c r="L12" s="130"/>
      <c r="M12" s="131"/>
      <c r="N12" s="137"/>
      <c r="O12" s="130"/>
      <c r="P12" s="130"/>
      <c r="Q12" s="130"/>
      <c r="R12" s="145"/>
      <c r="S12" s="146"/>
      <c r="T12" s="148"/>
      <c r="U12" s="130"/>
      <c r="V12" s="130"/>
      <c r="W12" s="130"/>
      <c r="X12" s="130"/>
      <c r="Y12" s="131"/>
      <c r="AB12" s="153" t="s">
        <v>16</v>
      </c>
      <c r="AC12" s="154">
        <f>SUMIF($U$5:$U$15,"=1",$X$5:$X$15)</f>
        <v>0</v>
      </c>
      <c r="AD12" s="154">
        <v>12</v>
      </c>
      <c r="AE12" s="155">
        <f>X41</f>
        <v>0</v>
      </c>
      <c r="AF12" s="126">
        <f t="shared" si="0"/>
        <v>12</v>
      </c>
    </row>
    <row r="13" spans="1:32" ht="17.25" thickTop="1">
      <c r="A13" s="227"/>
      <c r="B13" s="190" t="s">
        <v>17</v>
      </c>
      <c r="C13" s="130">
        <v>2</v>
      </c>
      <c r="D13" s="130"/>
      <c r="E13" s="130"/>
      <c r="F13" s="130">
        <v>2</v>
      </c>
      <c r="G13" s="136">
        <v>2</v>
      </c>
      <c r="H13" s="190" t="s">
        <v>61</v>
      </c>
      <c r="I13" s="130">
        <v>1</v>
      </c>
      <c r="J13" s="130"/>
      <c r="K13" s="130"/>
      <c r="L13" s="130">
        <v>2</v>
      </c>
      <c r="M13" s="131">
        <v>2</v>
      </c>
      <c r="N13" s="156"/>
      <c r="O13" s="130"/>
      <c r="P13" s="130"/>
      <c r="Q13" s="130"/>
      <c r="R13" s="130"/>
      <c r="S13" s="131"/>
      <c r="T13" s="156"/>
      <c r="U13" s="130"/>
      <c r="V13" s="130"/>
      <c r="W13" s="130"/>
      <c r="X13" s="130"/>
      <c r="Y13" s="131"/>
      <c r="AB13" s="118" t="s">
        <v>18</v>
      </c>
      <c r="AC13" s="118">
        <f>SUM(AC5:AC12)</f>
        <v>29</v>
      </c>
      <c r="AD13" s="118">
        <f>SUM(AD5:AD12)</f>
        <v>46</v>
      </c>
      <c r="AE13" s="118">
        <f>SUM(AE5:AE12)</f>
        <v>55</v>
      </c>
      <c r="AF13" s="118">
        <f>SUM(AF5:AF12)</f>
        <v>130</v>
      </c>
    </row>
    <row r="14" spans="1:32" ht="16.5">
      <c r="A14" s="226"/>
      <c r="B14" s="190" t="s">
        <v>62</v>
      </c>
      <c r="C14" s="130">
        <v>2</v>
      </c>
      <c r="D14" s="130"/>
      <c r="E14" s="130"/>
      <c r="F14" s="130">
        <v>2</v>
      </c>
      <c r="G14" s="136">
        <v>2</v>
      </c>
      <c r="H14" s="190" t="s">
        <v>63</v>
      </c>
      <c r="I14" s="130">
        <v>1</v>
      </c>
      <c r="J14" s="130"/>
      <c r="K14" s="130"/>
      <c r="L14" s="130">
        <v>2</v>
      </c>
      <c r="M14" s="131">
        <v>2</v>
      </c>
      <c r="N14" s="137"/>
      <c r="O14" s="130"/>
      <c r="P14" s="130"/>
      <c r="Q14" s="130"/>
      <c r="R14" s="130"/>
      <c r="S14" s="131"/>
      <c r="T14" s="132"/>
      <c r="U14" s="130"/>
      <c r="V14" s="130"/>
      <c r="W14" s="130"/>
      <c r="X14" s="130"/>
      <c r="Y14" s="131"/>
      <c r="AB14" s="126"/>
      <c r="AC14" s="126"/>
      <c r="AD14" s="126"/>
      <c r="AE14" s="126"/>
      <c r="AF14" s="126"/>
    </row>
    <row r="15" spans="1:32" ht="17.25" thickBot="1">
      <c r="A15" s="226"/>
      <c r="B15" s="132"/>
      <c r="C15" s="130"/>
      <c r="D15" s="130"/>
      <c r="E15" s="130"/>
      <c r="F15" s="130"/>
      <c r="G15" s="136"/>
      <c r="H15" s="190" t="s">
        <v>64</v>
      </c>
      <c r="I15" s="130">
        <v>1</v>
      </c>
      <c r="J15" s="130"/>
      <c r="K15" s="130"/>
      <c r="L15" s="130">
        <v>1</v>
      </c>
      <c r="M15" s="131">
        <v>1</v>
      </c>
      <c r="N15" s="156"/>
      <c r="O15" s="143"/>
      <c r="P15" s="143"/>
      <c r="Q15" s="143"/>
      <c r="R15" s="143"/>
      <c r="S15" s="149"/>
      <c r="T15" s="147" t="s">
        <v>65</v>
      </c>
      <c r="U15" s="143" t="s">
        <v>65</v>
      </c>
      <c r="V15" s="143"/>
      <c r="W15" s="143"/>
      <c r="X15" s="143" t="s">
        <v>65</v>
      </c>
      <c r="Y15" s="149" t="s">
        <v>65</v>
      </c>
      <c r="AB15" s="118"/>
      <c r="AC15" s="118"/>
      <c r="AD15" s="118"/>
      <c r="AE15" s="118"/>
      <c r="AF15" s="118"/>
    </row>
    <row r="16" spans="1:32" ht="18" thickBot="1" thickTop="1">
      <c r="A16" s="228"/>
      <c r="B16" s="225" t="s">
        <v>66</v>
      </c>
      <c r="C16" s="224"/>
      <c r="D16" s="157">
        <f>SUM(D5:D15)</f>
        <v>15</v>
      </c>
      <c r="E16" s="157">
        <f>SUM(E5:E15)</f>
        <v>16</v>
      </c>
      <c r="F16" s="157">
        <f>SUM(F5:F15)</f>
        <v>11</v>
      </c>
      <c r="G16" s="158">
        <f>SUM(G5:G15)</f>
        <v>12</v>
      </c>
      <c r="H16" s="225" t="s">
        <v>66</v>
      </c>
      <c r="I16" s="224"/>
      <c r="J16" s="157">
        <f>SUM(J5:J15)</f>
        <v>11</v>
      </c>
      <c r="K16" s="157">
        <f>SUM(K5:K15)</f>
        <v>12</v>
      </c>
      <c r="L16" s="157">
        <f>SUM(L5:L15)</f>
        <v>10</v>
      </c>
      <c r="M16" s="159">
        <f>SUM(M5:M15)</f>
        <v>11</v>
      </c>
      <c r="N16" s="223" t="s">
        <v>66</v>
      </c>
      <c r="O16" s="224"/>
      <c r="P16" s="157">
        <f>SUM(P5:P15)</f>
        <v>2</v>
      </c>
      <c r="Q16" s="157">
        <f>SUM(Q5:Q15)</f>
        <v>2</v>
      </c>
      <c r="R16" s="157">
        <f>SUM(R5:R15)</f>
        <v>4</v>
      </c>
      <c r="S16" s="159">
        <f>SUM(S5:S15)</f>
        <v>4</v>
      </c>
      <c r="T16" s="208" t="s">
        <v>66</v>
      </c>
      <c r="U16" s="209"/>
      <c r="V16" s="160">
        <f>SUM(V5:V15)</f>
        <v>10</v>
      </c>
      <c r="W16" s="160">
        <f>SUM(W5:W15)</f>
        <v>40</v>
      </c>
      <c r="X16" s="160">
        <f>SUM(X5:X15)</f>
        <v>12</v>
      </c>
      <c r="Y16" s="161">
        <f>SUM(Y5:Y15)</f>
        <v>42</v>
      </c>
      <c r="AB16" s="133" t="s">
        <v>6</v>
      </c>
      <c r="AC16" s="134">
        <f>SUMIF($C$5:$C$15,"=1",$E$5:$E$15)</f>
        <v>7</v>
      </c>
      <c r="AD16" s="134">
        <f>SUMIF($C$5:$C$15,"=2",$E$5:$E$15)</f>
        <v>8</v>
      </c>
      <c r="AE16" s="162">
        <f>E41</f>
        <v>8</v>
      </c>
      <c r="AF16" s="126">
        <f aca="true" t="shared" si="1" ref="AF16:AF26">AC16+AD16+AE16</f>
        <v>23</v>
      </c>
    </row>
    <row r="17" spans="1:32" ht="16.5">
      <c r="A17" s="226" t="s">
        <v>67</v>
      </c>
      <c r="B17" s="201" t="s">
        <v>19</v>
      </c>
      <c r="C17" s="127">
        <v>3</v>
      </c>
      <c r="D17" s="127">
        <v>2</v>
      </c>
      <c r="E17" s="127">
        <v>2</v>
      </c>
      <c r="F17" s="127"/>
      <c r="G17" s="129"/>
      <c r="H17" s="189" t="s">
        <v>68</v>
      </c>
      <c r="I17" s="127">
        <v>3</v>
      </c>
      <c r="J17" s="127">
        <v>2</v>
      </c>
      <c r="K17" s="127">
        <v>2</v>
      </c>
      <c r="L17" s="127"/>
      <c r="M17" s="129"/>
      <c r="N17" s="137" t="s">
        <v>22</v>
      </c>
      <c r="O17" s="130">
        <v>3</v>
      </c>
      <c r="P17" s="130">
        <v>2</v>
      </c>
      <c r="Q17" s="130">
        <v>2</v>
      </c>
      <c r="R17" s="130"/>
      <c r="S17" s="136"/>
      <c r="T17" s="163" t="s">
        <v>21</v>
      </c>
      <c r="U17" s="127">
        <v>3</v>
      </c>
      <c r="V17" s="127">
        <v>2</v>
      </c>
      <c r="W17" s="127">
        <v>2</v>
      </c>
      <c r="X17" s="127"/>
      <c r="Y17" s="129"/>
      <c r="AB17" s="138" t="s">
        <v>8</v>
      </c>
      <c r="AC17" s="139">
        <f>SUMIF($C$5:$C$15,"=1",$G$5:$G$15)</f>
        <v>7</v>
      </c>
      <c r="AD17" s="139">
        <f>SUMIF($C$5:$C$15,"=2",$G$5:$G$15)</f>
        <v>4</v>
      </c>
      <c r="AE17" s="164">
        <f>G41</f>
        <v>2</v>
      </c>
      <c r="AF17" s="126">
        <f t="shared" si="1"/>
        <v>13</v>
      </c>
    </row>
    <row r="18" spans="1:32" ht="16.5">
      <c r="A18" s="227"/>
      <c r="B18" s="132" t="s">
        <v>69</v>
      </c>
      <c r="C18" s="130">
        <v>6</v>
      </c>
      <c r="D18" s="130">
        <v>2</v>
      </c>
      <c r="E18" s="130">
        <v>2</v>
      </c>
      <c r="F18" s="130"/>
      <c r="G18" s="131"/>
      <c r="H18" s="187" t="s">
        <v>70</v>
      </c>
      <c r="I18" s="130">
        <v>3</v>
      </c>
      <c r="J18" s="130">
        <v>2</v>
      </c>
      <c r="K18" s="130">
        <v>2</v>
      </c>
      <c r="L18" s="130"/>
      <c r="M18" s="131"/>
      <c r="N18" s="195" t="s">
        <v>24</v>
      </c>
      <c r="O18" s="130">
        <v>3</v>
      </c>
      <c r="P18" s="130">
        <v>2</v>
      </c>
      <c r="Q18" s="130">
        <v>2</v>
      </c>
      <c r="R18" s="130"/>
      <c r="S18" s="136"/>
      <c r="T18" s="141" t="s">
        <v>170</v>
      </c>
      <c r="U18" s="130">
        <v>3</v>
      </c>
      <c r="V18" s="199">
        <v>2</v>
      </c>
      <c r="W18" s="199">
        <v>2</v>
      </c>
      <c r="X18" s="199"/>
      <c r="Y18" s="149"/>
      <c r="AB18" s="138" t="s">
        <v>10</v>
      </c>
      <c r="AC18" s="139">
        <f>SUMIF($I$5:$I$32,"=1",$K$5:$K$32)</f>
        <v>7</v>
      </c>
      <c r="AD18" s="139">
        <f>SUMIF($I$5:$I$32,"=2",$K$5:$K$32)</f>
        <v>4</v>
      </c>
      <c r="AE18" s="140">
        <f>J41</f>
        <v>12</v>
      </c>
      <c r="AF18" s="126">
        <f t="shared" si="1"/>
        <v>23</v>
      </c>
    </row>
    <row r="19" spans="1:32" ht="16.5">
      <c r="A19" s="227"/>
      <c r="B19" s="202" t="s">
        <v>71</v>
      </c>
      <c r="C19" s="130">
        <v>3</v>
      </c>
      <c r="D19" s="130">
        <v>2</v>
      </c>
      <c r="E19" s="130">
        <v>2</v>
      </c>
      <c r="F19" s="130"/>
      <c r="G19" s="131"/>
      <c r="H19" s="132" t="s">
        <v>169</v>
      </c>
      <c r="I19" s="130">
        <v>3</v>
      </c>
      <c r="J19" s="130">
        <v>2</v>
      </c>
      <c r="K19" s="130">
        <v>2</v>
      </c>
      <c r="L19" s="130"/>
      <c r="M19" s="131"/>
      <c r="N19" s="137" t="s">
        <v>26</v>
      </c>
      <c r="O19" s="130">
        <v>3</v>
      </c>
      <c r="P19" s="130">
        <v>2</v>
      </c>
      <c r="Q19" s="130">
        <v>2</v>
      </c>
      <c r="R19" s="130"/>
      <c r="S19" s="136"/>
      <c r="T19" s="141" t="s">
        <v>307</v>
      </c>
      <c r="U19" s="130">
        <v>3</v>
      </c>
      <c r="V19" s="130">
        <v>2</v>
      </c>
      <c r="W19" s="130">
        <v>2</v>
      </c>
      <c r="X19" s="199"/>
      <c r="Y19" s="149"/>
      <c r="AB19" s="138" t="s">
        <v>11</v>
      </c>
      <c r="AC19" s="139">
        <f>SUMIF($I$5:$I$32,"=1",$M$5:$M$32)</f>
        <v>8</v>
      </c>
      <c r="AD19" s="139">
        <f>SUMIF($I$5:$I$32,"=2",$M$5:$M$32)</f>
        <v>2</v>
      </c>
      <c r="AE19" s="140">
        <f>M41</f>
        <v>9</v>
      </c>
      <c r="AF19" s="126">
        <f t="shared" si="1"/>
        <v>19</v>
      </c>
    </row>
    <row r="20" spans="1:32" ht="16.5">
      <c r="A20" s="227"/>
      <c r="B20" s="132" t="s">
        <v>72</v>
      </c>
      <c r="C20" s="130">
        <v>3</v>
      </c>
      <c r="D20" s="130">
        <v>2</v>
      </c>
      <c r="E20" s="130">
        <v>2</v>
      </c>
      <c r="F20" s="145"/>
      <c r="G20" s="203"/>
      <c r="H20" s="187" t="s">
        <v>30</v>
      </c>
      <c r="I20" s="130">
        <v>3</v>
      </c>
      <c r="J20" s="130">
        <v>2</v>
      </c>
      <c r="K20" s="130">
        <v>2</v>
      </c>
      <c r="L20" s="130"/>
      <c r="M20" s="131"/>
      <c r="N20" s="148" t="s">
        <v>27</v>
      </c>
      <c r="O20" s="130">
        <v>3</v>
      </c>
      <c r="P20" s="130">
        <v>2</v>
      </c>
      <c r="Q20" s="130">
        <v>2</v>
      </c>
      <c r="R20" s="143"/>
      <c r="S20" s="144"/>
      <c r="T20" s="141" t="s">
        <v>74</v>
      </c>
      <c r="U20" s="130">
        <v>3</v>
      </c>
      <c r="V20" s="130"/>
      <c r="W20" s="130"/>
      <c r="X20" s="142">
        <v>2</v>
      </c>
      <c r="Y20" s="131">
        <v>2</v>
      </c>
      <c r="AB20" s="138" t="s">
        <v>12</v>
      </c>
      <c r="AC20" s="139">
        <f>SUMIF($O$5:$O$15,"=1",$Q$5:$Q$15)</f>
        <v>0</v>
      </c>
      <c r="AD20" s="139">
        <f>SUMIF($O$5:$O$15,"=2",$Q$5:$Q$15)</f>
        <v>2</v>
      </c>
      <c r="AE20" s="140">
        <f>Q41</f>
        <v>12</v>
      </c>
      <c r="AF20" s="126">
        <f t="shared" si="1"/>
        <v>14</v>
      </c>
    </row>
    <row r="21" spans="1:32" ht="16.5">
      <c r="A21" s="226"/>
      <c r="B21" s="165" t="s">
        <v>86</v>
      </c>
      <c r="C21" s="186">
        <v>3</v>
      </c>
      <c r="D21" s="186">
        <v>2</v>
      </c>
      <c r="E21" s="186">
        <v>2</v>
      </c>
      <c r="F21" s="130"/>
      <c r="G21" s="131"/>
      <c r="H21" s="190" t="s">
        <v>28</v>
      </c>
      <c r="I21" s="130">
        <v>3</v>
      </c>
      <c r="J21" s="130">
        <v>2</v>
      </c>
      <c r="K21" s="130">
        <v>2</v>
      </c>
      <c r="L21" s="186"/>
      <c r="M21" s="149"/>
      <c r="N21" s="137" t="s">
        <v>73</v>
      </c>
      <c r="O21" s="130">
        <v>3</v>
      </c>
      <c r="P21" s="130">
        <v>2</v>
      </c>
      <c r="Q21" s="130">
        <v>2</v>
      </c>
      <c r="R21" s="142"/>
      <c r="S21" s="136"/>
      <c r="T21" s="141" t="s">
        <v>77</v>
      </c>
      <c r="U21" s="130">
        <v>3</v>
      </c>
      <c r="V21" s="130"/>
      <c r="W21" s="130"/>
      <c r="X21" s="130">
        <v>2</v>
      </c>
      <c r="Y21" s="131">
        <v>2</v>
      </c>
      <c r="AB21" s="138" t="s">
        <v>13</v>
      </c>
      <c r="AC21" s="139">
        <f>SUMIF($O$5:$O$15,"=1",$S$5:$S$15)</f>
        <v>0</v>
      </c>
      <c r="AD21" s="139">
        <f>SUMIF($O$5:$O$15,"=2",$S$5:$S$15)</f>
        <v>4</v>
      </c>
      <c r="AE21" s="140">
        <f>S41</f>
        <v>10</v>
      </c>
      <c r="AF21" s="126">
        <f t="shared" si="1"/>
        <v>14</v>
      </c>
    </row>
    <row r="22" spans="1:32" ht="16.5" customHeight="1">
      <c r="A22" s="227"/>
      <c r="B22" s="165" t="s">
        <v>89</v>
      </c>
      <c r="C22" s="186">
        <v>3</v>
      </c>
      <c r="D22" s="186">
        <v>2</v>
      </c>
      <c r="E22" s="186">
        <v>2</v>
      </c>
      <c r="F22" s="186">
        <v>2</v>
      </c>
      <c r="G22" s="149"/>
      <c r="H22" s="194" t="s">
        <v>144</v>
      </c>
      <c r="I22" s="186">
        <v>3</v>
      </c>
      <c r="J22" s="130">
        <v>2</v>
      </c>
      <c r="K22" s="130">
        <v>2</v>
      </c>
      <c r="L22" s="186"/>
      <c r="M22" s="149"/>
      <c r="N22" s="148" t="s">
        <v>25</v>
      </c>
      <c r="O22" s="130">
        <v>3</v>
      </c>
      <c r="P22" s="130">
        <v>2</v>
      </c>
      <c r="Q22" s="130">
        <v>2</v>
      </c>
      <c r="R22" s="142"/>
      <c r="S22" s="136"/>
      <c r="T22" s="132" t="s">
        <v>79</v>
      </c>
      <c r="U22" s="130">
        <v>3</v>
      </c>
      <c r="V22" s="130"/>
      <c r="W22" s="130"/>
      <c r="X22" s="130">
        <v>2</v>
      </c>
      <c r="Y22" s="131">
        <v>2</v>
      </c>
      <c r="AB22" s="138" t="s">
        <v>15</v>
      </c>
      <c r="AC22" s="139">
        <f>SUMIF($U$5:$U$15,"=1",$W$5:$W$15)</f>
        <v>0</v>
      </c>
      <c r="AD22" s="139">
        <f>SUMIF($U$5:$U$15,"=2",$W$5:$W$15)</f>
        <v>40</v>
      </c>
      <c r="AE22" s="140">
        <f>W41</f>
        <v>2</v>
      </c>
      <c r="AF22" s="126">
        <f t="shared" si="1"/>
        <v>42</v>
      </c>
    </row>
    <row r="23" spans="1:32" ht="16.5" customHeight="1">
      <c r="A23" s="227"/>
      <c r="B23" s="132" t="s">
        <v>29</v>
      </c>
      <c r="C23" s="130">
        <v>3</v>
      </c>
      <c r="D23" s="130"/>
      <c r="E23" s="130"/>
      <c r="F23" s="130">
        <v>2</v>
      </c>
      <c r="G23" s="131">
        <v>2</v>
      </c>
      <c r="H23" s="141" t="s">
        <v>31</v>
      </c>
      <c r="I23" s="130">
        <v>3</v>
      </c>
      <c r="J23" s="130">
        <v>2</v>
      </c>
      <c r="K23" s="130">
        <v>2</v>
      </c>
      <c r="L23" s="130"/>
      <c r="M23" s="131"/>
      <c r="N23" s="137" t="s">
        <v>168</v>
      </c>
      <c r="O23" s="130">
        <v>3</v>
      </c>
      <c r="P23" s="130">
        <v>2</v>
      </c>
      <c r="Q23" s="130">
        <v>2</v>
      </c>
      <c r="R23" s="142"/>
      <c r="S23" s="136"/>
      <c r="T23" s="141"/>
      <c r="U23" s="130"/>
      <c r="V23" s="130"/>
      <c r="W23" s="130"/>
      <c r="X23" s="142"/>
      <c r="Y23" s="131"/>
      <c r="AB23" s="166"/>
      <c r="AC23" s="167"/>
      <c r="AD23" s="167"/>
      <c r="AE23" s="168"/>
      <c r="AF23" s="126"/>
    </row>
    <row r="24" spans="1:32" ht="16.5" customHeight="1">
      <c r="A24" s="227"/>
      <c r="B24" s="147" t="s">
        <v>75</v>
      </c>
      <c r="C24" s="130">
        <v>3</v>
      </c>
      <c r="D24" s="130"/>
      <c r="E24" s="130"/>
      <c r="F24" s="186">
        <v>2</v>
      </c>
      <c r="G24" s="149">
        <v>2</v>
      </c>
      <c r="H24" s="187" t="s">
        <v>175</v>
      </c>
      <c r="I24" s="130">
        <v>3</v>
      </c>
      <c r="J24" s="130">
        <v>2</v>
      </c>
      <c r="K24" s="130">
        <v>2</v>
      </c>
      <c r="L24" s="130"/>
      <c r="M24" s="131"/>
      <c r="N24" s="137" t="s">
        <v>23</v>
      </c>
      <c r="O24" s="130">
        <v>3</v>
      </c>
      <c r="P24" s="130">
        <v>2</v>
      </c>
      <c r="Q24" s="130">
        <v>2</v>
      </c>
      <c r="R24" s="142"/>
      <c r="S24" s="136"/>
      <c r="T24" s="141"/>
      <c r="U24" s="130"/>
      <c r="V24" s="130"/>
      <c r="W24" s="130"/>
      <c r="X24" s="130"/>
      <c r="Y24" s="131"/>
      <c r="AB24" s="166"/>
      <c r="AC24" s="167"/>
      <c r="AD24" s="167"/>
      <c r="AE24" s="168"/>
      <c r="AF24" s="126"/>
    </row>
    <row r="25" spans="1:32" ht="16.5" customHeight="1">
      <c r="A25" s="227"/>
      <c r="B25" s="147" t="s">
        <v>78</v>
      </c>
      <c r="C25" s="130">
        <v>3</v>
      </c>
      <c r="D25" s="130"/>
      <c r="E25" s="130"/>
      <c r="F25" s="130">
        <v>2</v>
      </c>
      <c r="G25" s="131">
        <v>2</v>
      </c>
      <c r="H25" s="187" t="s">
        <v>20</v>
      </c>
      <c r="I25" s="130">
        <v>3</v>
      </c>
      <c r="J25" s="130">
        <v>2</v>
      </c>
      <c r="K25" s="130">
        <v>2</v>
      </c>
      <c r="L25" s="142"/>
      <c r="M25" s="131"/>
      <c r="N25" s="200" t="s">
        <v>35</v>
      </c>
      <c r="O25" s="130">
        <v>3</v>
      </c>
      <c r="P25" s="130">
        <v>2</v>
      </c>
      <c r="Q25" s="130">
        <v>2</v>
      </c>
      <c r="R25" s="130"/>
      <c r="S25" s="136"/>
      <c r="T25" s="132"/>
      <c r="U25" s="130"/>
      <c r="V25" s="130"/>
      <c r="W25" s="130"/>
      <c r="X25" s="130"/>
      <c r="Y25" s="131"/>
      <c r="AB25" s="166"/>
      <c r="AC25" s="167"/>
      <c r="AD25" s="167"/>
      <c r="AE25" s="168"/>
      <c r="AF25" s="126"/>
    </row>
    <row r="26" spans="1:32" ht="17.25" thickBot="1">
      <c r="A26" s="227"/>
      <c r="B26" s="152" t="s">
        <v>83</v>
      </c>
      <c r="C26" s="186">
        <v>3</v>
      </c>
      <c r="D26" s="186"/>
      <c r="E26" s="186"/>
      <c r="F26" s="186">
        <v>1</v>
      </c>
      <c r="G26" s="149">
        <v>1</v>
      </c>
      <c r="H26" s="187" t="s">
        <v>173</v>
      </c>
      <c r="I26" s="130">
        <v>3</v>
      </c>
      <c r="J26" s="130"/>
      <c r="K26" s="130"/>
      <c r="L26" s="142">
        <v>2</v>
      </c>
      <c r="M26" s="131">
        <v>2</v>
      </c>
      <c r="N26" s="200" t="s">
        <v>188</v>
      </c>
      <c r="O26" s="130">
        <v>3</v>
      </c>
      <c r="P26" s="130">
        <v>2</v>
      </c>
      <c r="Q26" s="130">
        <v>2</v>
      </c>
      <c r="R26" s="130"/>
      <c r="S26" s="136"/>
      <c r="T26" s="169"/>
      <c r="U26" s="145"/>
      <c r="V26" s="145"/>
      <c r="W26" s="145"/>
      <c r="X26" s="143"/>
      <c r="Y26" s="149"/>
      <c r="AB26" s="153" t="s">
        <v>16</v>
      </c>
      <c r="AC26" s="154">
        <f>SUMIF($U$5:$U$15,"=1",$Y$5:$Y$15)</f>
        <v>0</v>
      </c>
      <c r="AD26" s="154">
        <f>SUMIF($U$5:$U$15,"=2",$Y$5:$Y$15)</f>
        <v>42</v>
      </c>
      <c r="AE26" s="155">
        <f>Y41</f>
        <v>0</v>
      </c>
      <c r="AF26" s="126">
        <f t="shared" si="1"/>
        <v>42</v>
      </c>
    </row>
    <row r="27" spans="1:32" ht="17.25" thickTop="1">
      <c r="A27" s="226"/>
      <c r="B27" s="188" t="s">
        <v>177</v>
      </c>
      <c r="C27" s="186">
        <v>3</v>
      </c>
      <c r="D27" s="186"/>
      <c r="E27" s="186"/>
      <c r="F27" s="186">
        <v>2</v>
      </c>
      <c r="G27" s="149">
        <v>2</v>
      </c>
      <c r="H27" s="141" t="s">
        <v>76</v>
      </c>
      <c r="I27" s="130">
        <v>3</v>
      </c>
      <c r="J27" s="130"/>
      <c r="K27" s="130"/>
      <c r="L27" s="142">
        <v>2</v>
      </c>
      <c r="M27" s="131">
        <v>2</v>
      </c>
      <c r="N27" s="200" t="s">
        <v>189</v>
      </c>
      <c r="O27" s="130">
        <v>3</v>
      </c>
      <c r="P27" s="130">
        <v>2</v>
      </c>
      <c r="Q27" s="130">
        <v>2</v>
      </c>
      <c r="R27" s="130"/>
      <c r="S27" s="136"/>
      <c r="T27" s="169"/>
      <c r="U27" s="145"/>
      <c r="V27" s="145"/>
      <c r="W27" s="145"/>
      <c r="X27" s="145"/>
      <c r="Y27" s="146"/>
      <c r="AB27" s="118" t="s">
        <v>18</v>
      </c>
      <c r="AC27" s="118">
        <f>SUM(AC16:AC26)</f>
        <v>29</v>
      </c>
      <c r="AD27" s="118">
        <f>SUM(AD16:AD26)</f>
        <v>106</v>
      </c>
      <c r="AE27" s="118">
        <f>SUM(AE16:AE26)</f>
        <v>55</v>
      </c>
      <c r="AF27" s="118">
        <f>SUM(AF16:AF26)</f>
        <v>190</v>
      </c>
    </row>
    <row r="28" spans="1:25" ht="16.5">
      <c r="A28" s="226"/>
      <c r="B28" s="132" t="s">
        <v>171</v>
      </c>
      <c r="C28" s="130">
        <v>3</v>
      </c>
      <c r="D28" s="130"/>
      <c r="E28" s="130"/>
      <c r="F28" s="186">
        <v>2</v>
      </c>
      <c r="G28" s="149">
        <v>2</v>
      </c>
      <c r="H28" s="141" t="s">
        <v>34</v>
      </c>
      <c r="I28" s="130">
        <v>3</v>
      </c>
      <c r="J28" s="130"/>
      <c r="K28" s="130"/>
      <c r="L28" s="130">
        <v>2</v>
      </c>
      <c r="M28" s="131">
        <v>2</v>
      </c>
      <c r="N28" s="200" t="s">
        <v>190</v>
      </c>
      <c r="O28" s="130">
        <v>3</v>
      </c>
      <c r="P28" s="130">
        <v>2</v>
      </c>
      <c r="Q28" s="130">
        <v>2</v>
      </c>
      <c r="R28" s="130"/>
      <c r="S28" s="136"/>
      <c r="T28" s="169"/>
      <c r="U28" s="145"/>
      <c r="V28" s="145"/>
      <c r="W28" s="145"/>
      <c r="X28" s="145"/>
      <c r="Y28" s="146"/>
    </row>
    <row r="29" spans="1:25" ht="16.5">
      <c r="A29" s="226"/>
      <c r="B29" s="165"/>
      <c r="C29" s="186"/>
      <c r="D29" s="186"/>
      <c r="E29" s="186"/>
      <c r="F29" s="145"/>
      <c r="G29" s="146"/>
      <c r="H29" s="194" t="s">
        <v>172</v>
      </c>
      <c r="I29" s="130">
        <v>3</v>
      </c>
      <c r="J29" s="130"/>
      <c r="K29" s="130"/>
      <c r="L29" s="130">
        <v>2</v>
      </c>
      <c r="M29" s="131">
        <v>2</v>
      </c>
      <c r="N29" s="200" t="s">
        <v>191</v>
      </c>
      <c r="O29" s="130">
        <v>3</v>
      </c>
      <c r="P29" s="130">
        <v>2</v>
      </c>
      <c r="Q29" s="130">
        <v>2</v>
      </c>
      <c r="R29" s="130"/>
      <c r="S29" s="136"/>
      <c r="T29" s="169"/>
      <c r="U29" s="145"/>
      <c r="V29" s="145"/>
      <c r="W29" s="145"/>
      <c r="X29" s="145"/>
      <c r="Y29" s="146"/>
    </row>
    <row r="30" spans="1:25" ht="16.5">
      <c r="A30" s="226"/>
      <c r="B30" s="169"/>
      <c r="C30" s="145"/>
      <c r="D30" s="145"/>
      <c r="E30" s="145"/>
      <c r="F30" s="145"/>
      <c r="G30" s="146"/>
      <c r="H30" s="187" t="s">
        <v>36</v>
      </c>
      <c r="I30" s="130">
        <v>6</v>
      </c>
      <c r="J30" s="130">
        <v>2</v>
      </c>
      <c r="K30" s="130">
        <v>2</v>
      </c>
      <c r="L30" s="130"/>
      <c r="M30" s="131"/>
      <c r="N30" s="148" t="s">
        <v>81</v>
      </c>
      <c r="O30" s="130">
        <v>3</v>
      </c>
      <c r="P30" s="130"/>
      <c r="Q30" s="130"/>
      <c r="R30" s="130">
        <v>2</v>
      </c>
      <c r="S30" s="136">
        <v>2</v>
      </c>
      <c r="T30" s="169"/>
      <c r="U30" s="145"/>
      <c r="V30" s="145"/>
      <c r="W30" s="145"/>
      <c r="X30" s="145"/>
      <c r="Y30" s="146"/>
    </row>
    <row r="31" spans="1:25" ht="16.5">
      <c r="A31" s="226"/>
      <c r="B31" s="169"/>
      <c r="C31" s="145"/>
      <c r="D31" s="145"/>
      <c r="E31" s="145"/>
      <c r="F31" s="145"/>
      <c r="G31" s="146"/>
      <c r="H31" s="193" t="s">
        <v>84</v>
      </c>
      <c r="I31" s="130">
        <v>3</v>
      </c>
      <c r="J31" s="130"/>
      <c r="K31" s="130"/>
      <c r="L31" s="130">
        <v>2</v>
      </c>
      <c r="M31" s="131">
        <v>2</v>
      </c>
      <c r="N31" s="196" t="s">
        <v>85</v>
      </c>
      <c r="O31" s="130">
        <v>3</v>
      </c>
      <c r="P31" s="130"/>
      <c r="Q31" s="130"/>
      <c r="R31" s="130">
        <v>2</v>
      </c>
      <c r="S31" s="136">
        <v>2</v>
      </c>
      <c r="T31" s="141"/>
      <c r="U31" s="130"/>
      <c r="V31" s="130"/>
      <c r="W31" s="130"/>
      <c r="X31" s="130"/>
      <c r="Y31" s="131"/>
    </row>
    <row r="32" spans="1:25" ht="16.5">
      <c r="A32" s="226"/>
      <c r="B32" s="169"/>
      <c r="C32" s="145"/>
      <c r="D32" s="145"/>
      <c r="E32" s="145"/>
      <c r="F32" s="145"/>
      <c r="G32" s="203"/>
      <c r="H32" s="193" t="s">
        <v>87</v>
      </c>
      <c r="I32" s="130">
        <v>3</v>
      </c>
      <c r="J32" s="130"/>
      <c r="K32" s="130"/>
      <c r="L32" s="130">
        <v>3</v>
      </c>
      <c r="M32" s="131">
        <v>3</v>
      </c>
      <c r="N32" s="137" t="s">
        <v>88</v>
      </c>
      <c r="O32" s="130">
        <v>3</v>
      </c>
      <c r="P32" s="130"/>
      <c r="Q32" s="130"/>
      <c r="R32" s="130">
        <v>2</v>
      </c>
      <c r="S32" s="136">
        <v>2</v>
      </c>
      <c r="T32" s="170"/>
      <c r="U32" s="143"/>
      <c r="V32" s="143"/>
      <c r="W32" s="143"/>
      <c r="X32" s="143"/>
      <c r="Y32" s="149"/>
    </row>
    <row r="33" spans="1:25" ht="16.5">
      <c r="A33" s="226"/>
      <c r="B33" s="169"/>
      <c r="C33" s="145"/>
      <c r="D33" s="145"/>
      <c r="E33" s="145"/>
      <c r="F33" s="145"/>
      <c r="G33" s="203"/>
      <c r="H33" s="147" t="s">
        <v>90</v>
      </c>
      <c r="I33" s="130">
        <v>3</v>
      </c>
      <c r="J33" s="130"/>
      <c r="K33" s="130"/>
      <c r="L33" s="130">
        <v>2</v>
      </c>
      <c r="M33" s="131">
        <v>2</v>
      </c>
      <c r="N33" s="196" t="s">
        <v>91</v>
      </c>
      <c r="O33" s="130">
        <v>3</v>
      </c>
      <c r="P33" s="130"/>
      <c r="Q33" s="130"/>
      <c r="R33" s="130">
        <v>2</v>
      </c>
      <c r="S33" s="136">
        <v>2</v>
      </c>
      <c r="T33" s="170"/>
      <c r="U33" s="143"/>
      <c r="V33" s="143"/>
      <c r="W33" s="143"/>
      <c r="X33" s="143"/>
      <c r="Y33" s="149"/>
    </row>
    <row r="34" spans="1:25" ht="16.5">
      <c r="A34" s="226"/>
      <c r="B34" s="169"/>
      <c r="C34" s="145"/>
      <c r="D34" s="145"/>
      <c r="E34" s="145"/>
      <c r="F34" s="145"/>
      <c r="G34" s="203"/>
      <c r="H34" s="193" t="s">
        <v>176</v>
      </c>
      <c r="I34" s="130">
        <v>3</v>
      </c>
      <c r="J34" s="130"/>
      <c r="K34" s="130"/>
      <c r="L34" s="130">
        <v>2</v>
      </c>
      <c r="M34" s="131">
        <v>2</v>
      </c>
      <c r="N34" s="196" t="s">
        <v>92</v>
      </c>
      <c r="O34" s="130">
        <v>3</v>
      </c>
      <c r="P34" s="130"/>
      <c r="Q34" s="130"/>
      <c r="R34" s="130">
        <v>2</v>
      </c>
      <c r="S34" s="136">
        <v>2</v>
      </c>
      <c r="T34" s="169"/>
      <c r="U34" s="145"/>
      <c r="V34" s="145"/>
      <c r="W34" s="145"/>
      <c r="X34" s="143"/>
      <c r="Y34" s="149"/>
    </row>
    <row r="35" spans="1:25" ht="16.5">
      <c r="A35" s="227"/>
      <c r="B35" s="165"/>
      <c r="C35" s="186"/>
      <c r="D35" s="186"/>
      <c r="E35" s="186"/>
      <c r="F35" s="186"/>
      <c r="G35" s="149"/>
      <c r="H35" s="132" t="s">
        <v>161</v>
      </c>
      <c r="I35" s="130">
        <v>3</v>
      </c>
      <c r="J35" s="130"/>
      <c r="K35" s="130"/>
      <c r="L35" s="186">
        <v>2</v>
      </c>
      <c r="M35" s="149">
        <v>2</v>
      </c>
      <c r="N35" s="156" t="s">
        <v>167</v>
      </c>
      <c r="O35" s="130">
        <v>3</v>
      </c>
      <c r="P35" s="130"/>
      <c r="Q35" s="130"/>
      <c r="R35" s="130">
        <v>2</v>
      </c>
      <c r="S35" s="136">
        <v>2</v>
      </c>
      <c r="T35" s="169"/>
      <c r="U35" s="145"/>
      <c r="V35" s="145"/>
      <c r="W35" s="145"/>
      <c r="X35" s="143"/>
      <c r="Y35" s="149"/>
    </row>
    <row r="36" spans="1:25" ht="16.5">
      <c r="A36" s="227"/>
      <c r="B36" s="165"/>
      <c r="C36" s="186"/>
      <c r="D36" s="186"/>
      <c r="E36" s="186"/>
      <c r="F36" s="186"/>
      <c r="G36" s="149"/>
      <c r="H36" s="190" t="s">
        <v>187</v>
      </c>
      <c r="I36" s="130">
        <v>3</v>
      </c>
      <c r="J36" s="130"/>
      <c r="K36" s="130"/>
      <c r="L36" s="186">
        <v>2</v>
      </c>
      <c r="M36" s="149">
        <v>2</v>
      </c>
      <c r="N36" s="156" t="s">
        <v>80</v>
      </c>
      <c r="O36" s="130">
        <v>3</v>
      </c>
      <c r="P36" s="130"/>
      <c r="Q36" s="130"/>
      <c r="R36" s="130">
        <v>2</v>
      </c>
      <c r="S36" s="136">
        <v>2</v>
      </c>
      <c r="T36" s="169"/>
      <c r="U36" s="145"/>
      <c r="V36" s="145"/>
      <c r="W36" s="145"/>
      <c r="X36" s="143"/>
      <c r="Y36" s="149"/>
    </row>
    <row r="37" spans="1:25" ht="16.5">
      <c r="A37" s="227"/>
      <c r="B37" s="165"/>
      <c r="C37" s="186"/>
      <c r="D37" s="186"/>
      <c r="E37" s="186"/>
      <c r="F37" s="186"/>
      <c r="G37" s="149"/>
      <c r="H37" s="169"/>
      <c r="I37" s="145"/>
      <c r="J37" s="145"/>
      <c r="K37" s="145"/>
      <c r="L37" s="145"/>
      <c r="M37" s="146"/>
      <c r="N37" s="137" t="s">
        <v>32</v>
      </c>
      <c r="O37" s="130">
        <v>3</v>
      </c>
      <c r="P37" s="130"/>
      <c r="Q37" s="130"/>
      <c r="R37" s="130">
        <v>2</v>
      </c>
      <c r="S37" s="136">
        <v>2</v>
      </c>
      <c r="T37" s="169"/>
      <c r="U37" s="145"/>
      <c r="V37" s="145"/>
      <c r="W37" s="145"/>
      <c r="X37" s="143"/>
      <c r="Y37" s="149"/>
    </row>
    <row r="38" spans="1:25" ht="16.5">
      <c r="A38" s="227"/>
      <c r="B38" s="165"/>
      <c r="C38" s="186"/>
      <c r="D38" s="186"/>
      <c r="E38" s="186"/>
      <c r="F38" s="186"/>
      <c r="G38" s="149"/>
      <c r="H38" s="132"/>
      <c r="I38" s="130"/>
      <c r="J38" s="130"/>
      <c r="K38" s="130"/>
      <c r="L38" s="186"/>
      <c r="M38" s="149"/>
      <c r="N38" s="137" t="s">
        <v>33</v>
      </c>
      <c r="O38" s="130">
        <v>3</v>
      </c>
      <c r="P38" s="130"/>
      <c r="Q38" s="130"/>
      <c r="R38" s="130">
        <v>2</v>
      </c>
      <c r="S38" s="136">
        <v>2</v>
      </c>
      <c r="T38" s="169"/>
      <c r="U38" s="145"/>
      <c r="V38" s="145"/>
      <c r="W38" s="145"/>
      <c r="X38" s="143"/>
      <c r="Y38" s="149"/>
    </row>
    <row r="39" spans="1:25" ht="16.5">
      <c r="A39" s="227"/>
      <c r="B39" s="165"/>
      <c r="C39" s="186"/>
      <c r="D39" s="186"/>
      <c r="E39" s="186"/>
      <c r="F39" s="186"/>
      <c r="G39" s="149"/>
      <c r="H39" s="132"/>
      <c r="I39" s="130"/>
      <c r="J39" s="130"/>
      <c r="K39" s="130"/>
      <c r="L39" s="186"/>
      <c r="M39" s="149"/>
      <c r="N39" s="198" t="s">
        <v>192</v>
      </c>
      <c r="O39" s="130">
        <v>3</v>
      </c>
      <c r="P39" s="130"/>
      <c r="Q39" s="130"/>
      <c r="R39" s="130">
        <v>2</v>
      </c>
      <c r="S39" s="136">
        <v>2</v>
      </c>
      <c r="T39" s="169"/>
      <c r="U39" s="145"/>
      <c r="V39" s="145"/>
      <c r="W39" s="145"/>
      <c r="X39" s="143"/>
      <c r="Y39" s="149"/>
    </row>
    <row r="40" spans="1:25" ht="16.5">
      <c r="A40" s="227"/>
      <c r="B40" s="165"/>
      <c r="C40" s="186"/>
      <c r="D40" s="186"/>
      <c r="E40" s="186"/>
      <c r="F40" s="186"/>
      <c r="G40" s="149"/>
      <c r="H40" s="132"/>
      <c r="I40" s="130"/>
      <c r="J40" s="130"/>
      <c r="K40" s="130"/>
      <c r="L40" s="186"/>
      <c r="M40" s="149"/>
      <c r="N40" s="196" t="s">
        <v>174</v>
      </c>
      <c r="O40" s="130">
        <v>3</v>
      </c>
      <c r="P40" s="130"/>
      <c r="Q40" s="130"/>
      <c r="R40" s="143">
        <v>2</v>
      </c>
      <c r="S40" s="144">
        <v>2</v>
      </c>
      <c r="T40" s="169"/>
      <c r="U40" s="145"/>
      <c r="V40" s="145"/>
      <c r="W40" s="145"/>
      <c r="X40" s="143"/>
      <c r="Y40" s="149"/>
    </row>
    <row r="41" spans="1:25" ht="16.5">
      <c r="A41" s="227"/>
      <c r="B41" s="237" t="s">
        <v>93</v>
      </c>
      <c r="C41" s="238"/>
      <c r="D41" s="186">
        <v>8</v>
      </c>
      <c r="E41" s="186">
        <v>8</v>
      </c>
      <c r="F41" s="186">
        <v>2</v>
      </c>
      <c r="G41" s="149">
        <v>2</v>
      </c>
      <c r="H41" s="237" t="s">
        <v>93</v>
      </c>
      <c r="I41" s="238"/>
      <c r="J41" s="186">
        <v>12</v>
      </c>
      <c r="K41" s="186">
        <v>12</v>
      </c>
      <c r="L41" s="186">
        <v>9</v>
      </c>
      <c r="M41" s="149">
        <v>9</v>
      </c>
      <c r="N41" s="231" t="s">
        <v>93</v>
      </c>
      <c r="O41" s="232"/>
      <c r="P41" s="143">
        <v>12</v>
      </c>
      <c r="Q41" s="143">
        <v>12</v>
      </c>
      <c r="R41" s="143">
        <v>10</v>
      </c>
      <c r="S41" s="144">
        <v>10</v>
      </c>
      <c r="T41" s="237" t="s">
        <v>93</v>
      </c>
      <c r="U41" s="238"/>
      <c r="V41" s="143">
        <v>2</v>
      </c>
      <c r="W41" s="143">
        <v>2</v>
      </c>
      <c r="X41" s="143">
        <v>0</v>
      </c>
      <c r="Y41" s="149">
        <v>0</v>
      </c>
    </row>
    <row r="42" spans="1:35" ht="17.25" thickBot="1">
      <c r="A42" s="227"/>
      <c r="B42" s="225" t="s">
        <v>94</v>
      </c>
      <c r="C42" s="224"/>
      <c r="D42" s="171">
        <f>D16+D41</f>
        <v>23</v>
      </c>
      <c r="E42" s="171">
        <f>E16+E41</f>
        <v>24</v>
      </c>
      <c r="F42" s="171">
        <f>F16+F41</f>
        <v>13</v>
      </c>
      <c r="G42" s="204">
        <f>G16+G41</f>
        <v>14</v>
      </c>
      <c r="H42" s="225" t="s">
        <v>94</v>
      </c>
      <c r="I42" s="224"/>
      <c r="J42" s="185">
        <f>J16+J41</f>
        <v>23</v>
      </c>
      <c r="K42" s="185">
        <f>K16+K41</f>
        <v>24</v>
      </c>
      <c r="L42" s="185">
        <v>18</v>
      </c>
      <c r="M42" s="159">
        <f>M16+M41</f>
        <v>20</v>
      </c>
      <c r="N42" s="243" t="s">
        <v>94</v>
      </c>
      <c r="O42" s="223"/>
      <c r="P42" s="157">
        <f>P16+P41</f>
        <v>14</v>
      </c>
      <c r="Q42" s="157">
        <f>Q16+Q41</f>
        <v>14</v>
      </c>
      <c r="R42" s="157">
        <f>R16+R41</f>
        <v>14</v>
      </c>
      <c r="S42" s="158">
        <f>S16+S41</f>
        <v>14</v>
      </c>
      <c r="T42" s="225" t="s">
        <v>94</v>
      </c>
      <c r="U42" s="224"/>
      <c r="V42" s="157">
        <f>V16+V41</f>
        <v>12</v>
      </c>
      <c r="W42" s="157">
        <f>W16+W41</f>
        <v>42</v>
      </c>
      <c r="X42" s="157">
        <f>X16+X41</f>
        <v>12</v>
      </c>
      <c r="Y42" s="159">
        <f>Y16+Y41</f>
        <v>42</v>
      </c>
      <c r="AH42" s="115"/>
      <c r="AI42" s="115"/>
    </row>
    <row r="43" spans="1:29" ht="16.5">
      <c r="A43" s="172"/>
      <c r="B43" s="173" t="s">
        <v>95</v>
      </c>
      <c r="C43" s="235" t="s">
        <v>96</v>
      </c>
      <c r="D43" s="235"/>
      <c r="E43" s="235"/>
      <c r="F43" s="235"/>
      <c r="G43" s="235"/>
      <c r="H43" s="174" t="s">
        <v>97</v>
      </c>
      <c r="I43" s="236" t="s">
        <v>98</v>
      </c>
      <c r="J43" s="236"/>
      <c r="K43" s="236"/>
      <c r="L43" s="236"/>
      <c r="M43" s="236"/>
      <c r="N43" s="175" t="s">
        <v>99</v>
      </c>
      <c r="O43" s="235" t="s">
        <v>100</v>
      </c>
      <c r="P43" s="235"/>
      <c r="Q43" s="235"/>
      <c r="R43" s="235"/>
      <c r="S43" s="235"/>
      <c r="T43" s="174" t="s">
        <v>101</v>
      </c>
      <c r="U43" s="233" t="s">
        <v>102</v>
      </c>
      <c r="V43" s="233"/>
      <c r="W43" s="233"/>
      <c r="X43" s="233"/>
      <c r="Y43" s="234"/>
      <c r="AA43" s="176"/>
      <c r="AB43" s="176">
        <f>D42+F42+J42+L42+P42+R42+V42+X42</f>
        <v>129</v>
      </c>
      <c r="AC43" s="115">
        <f>E42+G42+K42+M42+Q42+S42+W42+Y42</f>
        <v>194</v>
      </c>
    </row>
    <row r="44" spans="1:33" s="181" customFormat="1" ht="17.25" thickBot="1">
      <c r="A44" s="177"/>
      <c r="B44" s="178" t="s">
        <v>103</v>
      </c>
      <c r="C44" s="218" t="s">
        <v>104</v>
      </c>
      <c r="D44" s="219"/>
      <c r="E44" s="219"/>
      <c r="F44" s="219"/>
      <c r="G44" s="220"/>
      <c r="H44" s="179" t="s">
        <v>194</v>
      </c>
      <c r="I44" s="218" t="s">
        <v>105</v>
      </c>
      <c r="J44" s="219"/>
      <c r="K44" s="219"/>
      <c r="L44" s="219"/>
      <c r="M44" s="220"/>
      <c r="N44" s="180">
        <v>39480</v>
      </c>
      <c r="O44" s="218" t="s">
        <v>106</v>
      </c>
      <c r="P44" s="219"/>
      <c r="Q44" s="219"/>
      <c r="R44" s="219"/>
      <c r="S44" s="220"/>
      <c r="T44" s="179" t="s">
        <v>107</v>
      </c>
      <c r="U44" s="218" t="s">
        <v>193</v>
      </c>
      <c r="V44" s="244"/>
      <c r="W44" s="244"/>
      <c r="X44" s="244"/>
      <c r="Y44" s="245"/>
      <c r="Z44" s="115"/>
      <c r="AA44" s="115"/>
      <c r="AB44" s="115"/>
      <c r="AC44" s="115"/>
      <c r="AD44" s="115"/>
      <c r="AE44" s="115"/>
      <c r="AF44" s="115"/>
      <c r="AG44" s="115"/>
    </row>
    <row r="45" spans="1:25" s="183" customFormat="1" ht="15.75" customHeight="1">
      <c r="A45" s="182" t="s">
        <v>65</v>
      </c>
      <c r="B45" s="240" t="s">
        <v>306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</row>
    <row r="46" spans="1:25" s="183" customFormat="1" ht="13.5">
      <c r="A46" s="118"/>
      <c r="B46" s="241" t="s">
        <v>185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</row>
    <row r="47" spans="2:25" s="183" customFormat="1" ht="14.25" customHeight="1">
      <c r="B47" s="242" t="s">
        <v>182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</row>
    <row r="48" spans="2:25" s="115" customFormat="1" ht="16.5" customHeight="1">
      <c r="B48" s="229" t="s">
        <v>308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</row>
    <row r="49" spans="2:25" s="115" customFormat="1" ht="16.5">
      <c r="B49" s="205" t="s">
        <v>309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</row>
    <row r="50" s="115" customFormat="1" ht="16.5"/>
    <row r="51" s="115" customFormat="1" ht="16.5"/>
    <row r="52" ht="16.5">
      <c r="H52" s="117" t="s">
        <v>65</v>
      </c>
    </row>
  </sheetData>
  <sheetProtection/>
  <mergeCells count="44">
    <mergeCell ref="O2:Y2"/>
    <mergeCell ref="B45:Y45"/>
    <mergeCell ref="B46:Y46"/>
    <mergeCell ref="B47:Y47"/>
    <mergeCell ref="B42:C42"/>
    <mergeCell ref="H42:I42"/>
    <mergeCell ref="B41:C41"/>
    <mergeCell ref="N42:O42"/>
    <mergeCell ref="H41:I41"/>
    <mergeCell ref="U44:Y44"/>
    <mergeCell ref="B48:Y48"/>
    <mergeCell ref="C44:G44"/>
    <mergeCell ref="I44:M44"/>
    <mergeCell ref="J3:K3"/>
    <mergeCell ref="N41:O41"/>
    <mergeCell ref="U43:Y43"/>
    <mergeCell ref="C43:G43"/>
    <mergeCell ref="I43:M43"/>
    <mergeCell ref="O43:S43"/>
    <mergeCell ref="T41:U41"/>
    <mergeCell ref="A17:A42"/>
    <mergeCell ref="A5:A16"/>
    <mergeCell ref="H16:I16"/>
    <mergeCell ref="L3:M3"/>
    <mergeCell ref="D3:E3"/>
    <mergeCell ref="B16:C16"/>
    <mergeCell ref="V3:W3"/>
    <mergeCell ref="O44:S44"/>
    <mergeCell ref="P3:Q3"/>
    <mergeCell ref="N16:O16"/>
    <mergeCell ref="T42:U42"/>
    <mergeCell ref="N3:O3"/>
    <mergeCell ref="R3:S3"/>
    <mergeCell ref="T3:U3"/>
    <mergeCell ref="B49:Y49"/>
    <mergeCell ref="A1:Y1"/>
    <mergeCell ref="T16:U16"/>
    <mergeCell ref="A2:G2"/>
    <mergeCell ref="H2:M2"/>
    <mergeCell ref="A3:A4"/>
    <mergeCell ref="B3:C3"/>
    <mergeCell ref="F3:G3"/>
    <mergeCell ref="H3:I3"/>
    <mergeCell ref="X3:Y3"/>
  </mergeCells>
  <printOptions horizontalCentered="1" verticalCentered="1"/>
  <pageMargins left="0" right="0.15748031496062992" top="0" bottom="0" header="0.11811023622047245" footer="0"/>
  <pageSetup fitToWidth="0" fitToHeight="1" horizontalDpi="360" verticalDpi="36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F5" sqref="F5"/>
    </sheetView>
  </sheetViews>
  <sheetFormatPr defaultColWidth="9.00390625" defaultRowHeight="16.5"/>
  <cols>
    <col min="1" max="1" width="3.375" style="1" customWidth="1"/>
    <col min="2" max="2" width="22.625" style="1" customWidth="1"/>
    <col min="3" max="5" width="3.875" style="1" customWidth="1"/>
    <col min="6" max="6" width="22.25390625" style="1" customWidth="1"/>
    <col min="7" max="9" width="3.875" style="1" customWidth="1"/>
    <col min="10" max="10" width="22.625" style="1" customWidth="1"/>
    <col min="11" max="11" width="3.875" style="1" customWidth="1"/>
    <col min="12" max="13" width="4.875" style="1" customWidth="1"/>
    <col min="14" max="14" width="5.25390625" style="1" customWidth="1"/>
    <col min="15" max="15" width="18.50390625" style="1" customWidth="1"/>
    <col min="16" max="18" width="3.875" style="1" customWidth="1"/>
    <col min="19" max="19" width="3.75390625" style="1" customWidth="1"/>
    <col min="20" max="16384" width="9.00390625" style="1" customWidth="1"/>
  </cols>
  <sheetData>
    <row r="1" spans="1:18" ht="24.75">
      <c r="A1" s="291" t="s">
        <v>275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ht="38.25" customHeight="1" thickBot="1">
      <c r="A2" s="292" t="s">
        <v>276</v>
      </c>
      <c r="B2" s="292"/>
      <c r="C2" s="292"/>
      <c r="D2" s="292"/>
      <c r="E2" s="292" t="s">
        <v>277</v>
      </c>
      <c r="F2" s="292"/>
      <c r="G2" s="292"/>
      <c r="H2" s="292"/>
      <c r="I2" s="292"/>
      <c r="J2" s="293" t="s">
        <v>278</v>
      </c>
      <c r="K2" s="293"/>
      <c r="L2" s="293"/>
      <c r="M2" s="293"/>
      <c r="N2" s="293"/>
      <c r="O2" s="293"/>
      <c r="P2" s="293"/>
      <c r="Q2" s="293"/>
      <c r="R2" s="293"/>
    </row>
    <row r="3" spans="1:24" ht="16.5">
      <c r="A3" s="259" t="s">
        <v>279</v>
      </c>
      <c r="B3" s="288" t="s">
        <v>280</v>
      </c>
      <c r="C3" s="289"/>
      <c r="D3" s="289"/>
      <c r="E3" s="290"/>
      <c r="F3" s="288" t="s">
        <v>281</v>
      </c>
      <c r="G3" s="289"/>
      <c r="H3" s="289"/>
      <c r="I3" s="290"/>
      <c r="J3" s="288" t="s">
        <v>282</v>
      </c>
      <c r="K3" s="289"/>
      <c r="L3" s="289"/>
      <c r="M3" s="290"/>
      <c r="N3" s="294" t="s">
        <v>283</v>
      </c>
      <c r="O3" s="294"/>
      <c r="P3" s="294"/>
      <c r="Q3" s="294"/>
      <c r="R3" s="295"/>
      <c r="T3" s="2" t="s">
        <v>196</v>
      </c>
      <c r="U3" s="2"/>
      <c r="V3" s="2"/>
      <c r="W3" s="2"/>
      <c r="X3" s="2"/>
    </row>
    <row r="4" spans="1:24" ht="17.25" thickBot="1">
      <c r="A4" s="261"/>
      <c r="B4" s="3" t="s">
        <v>284</v>
      </c>
      <c r="C4" s="4" t="s">
        <v>285</v>
      </c>
      <c r="D4" s="4" t="s">
        <v>286</v>
      </c>
      <c r="E4" s="5" t="s">
        <v>287</v>
      </c>
      <c r="F4" s="3" t="s">
        <v>284</v>
      </c>
      <c r="G4" s="4" t="s">
        <v>285</v>
      </c>
      <c r="H4" s="4" t="s">
        <v>286</v>
      </c>
      <c r="I4" s="5" t="s">
        <v>287</v>
      </c>
      <c r="J4" s="3" t="s">
        <v>284</v>
      </c>
      <c r="K4" s="4" t="s">
        <v>285</v>
      </c>
      <c r="L4" s="4" t="s">
        <v>286</v>
      </c>
      <c r="M4" s="5" t="s">
        <v>287</v>
      </c>
      <c r="N4" s="253" t="s">
        <v>284</v>
      </c>
      <c r="O4" s="254"/>
      <c r="P4" s="4" t="s">
        <v>285</v>
      </c>
      <c r="Q4" s="4" t="s">
        <v>286</v>
      </c>
      <c r="R4" s="5" t="s">
        <v>287</v>
      </c>
      <c r="T4" s="6" t="s">
        <v>3</v>
      </c>
      <c r="U4" s="2" t="s">
        <v>288</v>
      </c>
      <c r="V4" s="2" t="s">
        <v>198</v>
      </c>
      <c r="W4" s="2" t="s">
        <v>199</v>
      </c>
      <c r="X4" s="6"/>
    </row>
    <row r="5" spans="1:24" ht="17.25" thickTop="1">
      <c r="A5" s="275" t="s">
        <v>289</v>
      </c>
      <c r="B5" s="7" t="s">
        <v>290</v>
      </c>
      <c r="C5" s="8">
        <v>2</v>
      </c>
      <c r="D5" s="8">
        <v>3</v>
      </c>
      <c r="E5" s="9">
        <v>3</v>
      </c>
      <c r="F5" s="10" t="s">
        <v>291</v>
      </c>
      <c r="G5" s="8">
        <v>2</v>
      </c>
      <c r="H5" s="8">
        <v>3</v>
      </c>
      <c r="I5" s="11">
        <v>3</v>
      </c>
      <c r="J5" s="10" t="s">
        <v>292</v>
      </c>
      <c r="K5" s="8">
        <v>2</v>
      </c>
      <c r="L5" s="8">
        <v>3</v>
      </c>
      <c r="M5" s="9">
        <v>3</v>
      </c>
      <c r="N5" s="277" t="s">
        <v>293</v>
      </c>
      <c r="O5" s="278"/>
      <c r="P5" s="8">
        <v>2</v>
      </c>
      <c r="Q5" s="8">
        <v>3</v>
      </c>
      <c r="R5" s="9">
        <v>3</v>
      </c>
      <c r="S5" s="12"/>
      <c r="T5" s="13" t="s">
        <v>200</v>
      </c>
      <c r="U5" s="14">
        <f>SUMIF($C$5:$C$7,"=1",$D$5:$D$7)</f>
        <v>0</v>
      </c>
      <c r="V5" s="14">
        <f>SUMIF($C$5:$C$7,"=2",$D$5:$D$7)</f>
        <v>6</v>
      </c>
      <c r="W5" s="15">
        <f>D24</f>
        <v>14</v>
      </c>
      <c r="X5" s="6">
        <f>U5+V5+W5</f>
        <v>20</v>
      </c>
    </row>
    <row r="6" spans="1:24" ht="16.5">
      <c r="A6" s="275"/>
      <c r="B6" s="16" t="s">
        <v>201</v>
      </c>
      <c r="C6" s="17">
        <v>2</v>
      </c>
      <c r="D6" s="17">
        <v>3</v>
      </c>
      <c r="E6" s="18">
        <v>3</v>
      </c>
      <c r="F6" s="16" t="s">
        <v>202</v>
      </c>
      <c r="G6" s="17">
        <v>2</v>
      </c>
      <c r="H6" s="17">
        <v>3</v>
      </c>
      <c r="I6" s="19">
        <v>3</v>
      </c>
      <c r="J6" s="20" t="s">
        <v>203</v>
      </c>
      <c r="K6" s="17">
        <v>2</v>
      </c>
      <c r="L6" s="17">
        <v>3</v>
      </c>
      <c r="M6" s="18">
        <v>3</v>
      </c>
      <c r="N6" s="281" t="s">
        <v>204</v>
      </c>
      <c r="O6" s="282"/>
      <c r="P6" s="17">
        <v>2</v>
      </c>
      <c r="Q6" s="17">
        <v>3</v>
      </c>
      <c r="R6" s="18">
        <v>3</v>
      </c>
      <c r="S6" s="21"/>
      <c r="T6" s="22" t="s">
        <v>205</v>
      </c>
      <c r="U6" s="23">
        <f>SUMIF($G$6:$G$7,"=1",$H$6:$H$7)</f>
        <v>0</v>
      </c>
      <c r="V6" s="23">
        <f>SUMIF($G$5:$G$7,"=2",$H$5:$H$7)</f>
        <v>6</v>
      </c>
      <c r="W6" s="24">
        <f>H24</f>
        <v>14</v>
      </c>
      <c r="X6" s="6">
        <f>U6+V6+W6</f>
        <v>20</v>
      </c>
    </row>
    <row r="7" spans="1:24" ht="15">
      <c r="A7" s="275"/>
      <c r="B7" s="25"/>
      <c r="C7" s="17"/>
      <c r="D7" s="17"/>
      <c r="E7" s="18"/>
      <c r="F7" s="25"/>
      <c r="G7" s="17"/>
      <c r="H7" s="17"/>
      <c r="I7" s="19"/>
      <c r="J7" s="25"/>
      <c r="K7" s="17"/>
      <c r="L7" s="17"/>
      <c r="M7" s="18"/>
      <c r="N7" s="283"/>
      <c r="O7" s="284"/>
      <c r="P7" s="17"/>
      <c r="Q7" s="17"/>
      <c r="R7" s="18"/>
      <c r="S7" s="26"/>
      <c r="T7" s="2" t="s">
        <v>206</v>
      </c>
      <c r="U7" s="26"/>
      <c r="V7" s="2"/>
      <c r="W7" s="2"/>
      <c r="X7" s="6"/>
    </row>
    <row r="8" spans="1:24" ht="17.25" thickBot="1">
      <c r="A8" s="276"/>
      <c r="B8" s="286" t="s">
        <v>207</v>
      </c>
      <c r="C8" s="287"/>
      <c r="D8" s="27">
        <f>SUM(D5:D7)</f>
        <v>6</v>
      </c>
      <c r="E8" s="28">
        <f>SUM(E5:E7)</f>
        <v>6</v>
      </c>
      <c r="F8" s="286" t="s">
        <v>207</v>
      </c>
      <c r="G8" s="287"/>
      <c r="H8" s="27">
        <f>SUM(H5:H7)</f>
        <v>6</v>
      </c>
      <c r="I8" s="29">
        <f>SUM(I5:I7)</f>
        <v>6</v>
      </c>
      <c r="J8" s="286" t="s">
        <v>207</v>
      </c>
      <c r="K8" s="287"/>
      <c r="L8" s="27">
        <f>SUM(L5:L7)</f>
        <v>6</v>
      </c>
      <c r="M8" s="28">
        <f>SUM(M5:M7)</f>
        <v>6</v>
      </c>
      <c r="N8" s="253" t="s">
        <v>207</v>
      </c>
      <c r="O8" s="253"/>
      <c r="P8" s="254"/>
      <c r="Q8" s="27">
        <f>SUM(Q5:Q7)</f>
        <v>6</v>
      </c>
      <c r="R8" s="28">
        <f>SUM(R5:R7)</f>
        <v>6</v>
      </c>
      <c r="S8" s="26"/>
      <c r="T8" s="6" t="s">
        <v>3</v>
      </c>
      <c r="U8" s="2" t="s">
        <v>208</v>
      </c>
      <c r="V8" s="2" t="s">
        <v>198</v>
      </c>
      <c r="W8" s="2" t="s">
        <v>199</v>
      </c>
      <c r="X8" s="2"/>
    </row>
    <row r="9" spans="1:24" ht="17.25" thickTop="1">
      <c r="A9" s="259" t="s">
        <v>209</v>
      </c>
      <c r="B9" s="7" t="s">
        <v>210</v>
      </c>
      <c r="C9" s="8">
        <v>5</v>
      </c>
      <c r="D9" s="8">
        <v>3</v>
      </c>
      <c r="E9" s="11">
        <v>3</v>
      </c>
      <c r="F9" s="10" t="s">
        <v>211</v>
      </c>
      <c r="G9" s="30">
        <v>5</v>
      </c>
      <c r="H9" s="30">
        <v>3</v>
      </c>
      <c r="I9" s="31">
        <v>3</v>
      </c>
      <c r="J9" s="32" t="s">
        <v>212</v>
      </c>
      <c r="K9" s="30">
        <v>5</v>
      </c>
      <c r="L9" s="30">
        <v>3</v>
      </c>
      <c r="M9" s="33">
        <v>3</v>
      </c>
      <c r="N9" s="278" t="s">
        <v>213</v>
      </c>
      <c r="O9" s="285"/>
      <c r="P9" s="30">
        <v>5</v>
      </c>
      <c r="Q9" s="30">
        <v>3</v>
      </c>
      <c r="R9" s="33">
        <v>3</v>
      </c>
      <c r="S9" s="34"/>
      <c r="T9" s="13" t="s">
        <v>200</v>
      </c>
      <c r="U9" s="14">
        <f>SUMIF($C$5:$C$7,"=1",$E$5:$E$7)</f>
        <v>0</v>
      </c>
      <c r="V9" s="14">
        <f>SUMIF($C$5:$C$7,"=2",$D$5:$D$7)</f>
        <v>6</v>
      </c>
      <c r="W9" s="15">
        <f>E24</f>
        <v>14</v>
      </c>
      <c r="X9" s="6">
        <f>U9+V9+W9</f>
        <v>20</v>
      </c>
    </row>
    <row r="10" spans="1:24" ht="16.5">
      <c r="A10" s="260"/>
      <c r="B10" s="35" t="s">
        <v>214</v>
      </c>
      <c r="C10" s="36">
        <v>5</v>
      </c>
      <c r="D10" s="36">
        <v>3</v>
      </c>
      <c r="E10" s="37">
        <v>3</v>
      </c>
      <c r="F10" s="38" t="s">
        <v>215</v>
      </c>
      <c r="G10" s="36">
        <v>5</v>
      </c>
      <c r="H10" s="36">
        <v>3</v>
      </c>
      <c r="I10" s="39">
        <v>3</v>
      </c>
      <c r="J10" s="38" t="s">
        <v>216</v>
      </c>
      <c r="K10" s="36">
        <v>5</v>
      </c>
      <c r="L10" s="36">
        <v>3</v>
      </c>
      <c r="M10" s="37">
        <v>3</v>
      </c>
      <c r="N10" s="246" t="s">
        <v>217</v>
      </c>
      <c r="O10" s="247"/>
      <c r="P10" s="36">
        <v>5</v>
      </c>
      <c r="Q10" s="36">
        <v>3</v>
      </c>
      <c r="R10" s="37">
        <v>3</v>
      </c>
      <c r="S10" s="34"/>
      <c r="T10" s="22" t="s">
        <v>205</v>
      </c>
      <c r="U10" s="23">
        <f>SUMIF($G$6:$G$7,"=1",$I$6:$I$7)</f>
        <v>0</v>
      </c>
      <c r="V10" s="23">
        <f>SUMIF($G$5:$G$7,"=2",$I$5:$I$7)</f>
        <v>6</v>
      </c>
      <c r="W10" s="24">
        <f>I24</f>
        <v>14</v>
      </c>
      <c r="X10" s="6">
        <f>U10+V10+W10</f>
        <v>20</v>
      </c>
    </row>
    <row r="11" spans="1:24" ht="16.5">
      <c r="A11" s="260"/>
      <c r="B11" s="38" t="s">
        <v>218</v>
      </c>
      <c r="C11" s="36">
        <v>5</v>
      </c>
      <c r="D11" s="36">
        <v>3</v>
      </c>
      <c r="E11" s="37">
        <v>3</v>
      </c>
      <c r="F11" s="38" t="s">
        <v>219</v>
      </c>
      <c r="G11" s="36">
        <v>5</v>
      </c>
      <c r="H11" s="36">
        <v>3</v>
      </c>
      <c r="I11" s="39">
        <v>3</v>
      </c>
      <c r="J11" s="38" t="s">
        <v>220</v>
      </c>
      <c r="K11" s="36">
        <v>5</v>
      </c>
      <c r="L11" s="36">
        <v>2</v>
      </c>
      <c r="M11" s="37">
        <v>2</v>
      </c>
      <c r="N11" s="246" t="s">
        <v>221</v>
      </c>
      <c r="O11" s="247"/>
      <c r="P11" s="36">
        <v>5</v>
      </c>
      <c r="Q11" s="36">
        <v>3</v>
      </c>
      <c r="R11" s="37">
        <v>3</v>
      </c>
      <c r="S11" s="34"/>
      <c r="T11" s="22" t="s">
        <v>222</v>
      </c>
      <c r="U11" s="23">
        <f>SUMIF($K$5:$K$7,"=1",$M$5:$M$7)</f>
        <v>0</v>
      </c>
      <c r="V11" s="23">
        <f>SUMIF($K$5:$K$7,"=2",$L$5:$L$7)</f>
        <v>6</v>
      </c>
      <c r="W11" s="24">
        <f>M24</f>
        <v>14</v>
      </c>
      <c r="X11" s="6">
        <f>U11+V11+W11</f>
        <v>20</v>
      </c>
    </row>
    <row r="12" spans="1:24" ht="17.25" thickBot="1">
      <c r="A12" s="260"/>
      <c r="B12" s="40" t="s">
        <v>223</v>
      </c>
      <c r="C12" s="36">
        <v>5</v>
      </c>
      <c r="D12" s="36">
        <v>3</v>
      </c>
      <c r="E12" s="37">
        <v>3</v>
      </c>
      <c r="F12" s="38" t="s">
        <v>224</v>
      </c>
      <c r="G12" s="36">
        <v>5</v>
      </c>
      <c r="H12" s="36">
        <v>2</v>
      </c>
      <c r="I12" s="39">
        <v>2</v>
      </c>
      <c r="J12" s="38" t="s">
        <v>225</v>
      </c>
      <c r="K12" s="36">
        <v>5</v>
      </c>
      <c r="L12" s="36">
        <v>2</v>
      </c>
      <c r="M12" s="37">
        <v>2</v>
      </c>
      <c r="N12" s="273" t="s">
        <v>226</v>
      </c>
      <c r="O12" s="274"/>
      <c r="P12" s="36">
        <v>5</v>
      </c>
      <c r="Q12" s="36">
        <v>3</v>
      </c>
      <c r="R12" s="37">
        <v>3</v>
      </c>
      <c r="S12" s="34"/>
      <c r="T12" s="41" t="s">
        <v>227</v>
      </c>
      <c r="U12" s="42">
        <f>SUMIF($P$5:$P$7,"=1",$R$5:$R$7)</f>
        <v>0</v>
      </c>
      <c r="V12" s="42">
        <f>SUMIF($P$5:$P$7,"=2",$Q$5:$Q$7)</f>
        <v>6</v>
      </c>
      <c r="W12" s="43">
        <f>R24</f>
        <v>14</v>
      </c>
      <c r="X12" s="6">
        <f>U12+V12+W12</f>
        <v>20</v>
      </c>
    </row>
    <row r="13" spans="1:24" ht="17.25" thickTop="1">
      <c r="A13" s="260"/>
      <c r="B13" s="38" t="s">
        <v>228</v>
      </c>
      <c r="C13" s="36">
        <v>5</v>
      </c>
      <c r="D13" s="36">
        <v>2</v>
      </c>
      <c r="E13" s="37">
        <v>2</v>
      </c>
      <c r="F13" s="38" t="s">
        <v>229</v>
      </c>
      <c r="G13" s="36">
        <v>5</v>
      </c>
      <c r="H13" s="36">
        <v>2</v>
      </c>
      <c r="I13" s="39">
        <v>2</v>
      </c>
      <c r="J13" s="38" t="s">
        <v>230</v>
      </c>
      <c r="K13" s="36">
        <v>5</v>
      </c>
      <c r="L13" s="36">
        <v>2</v>
      </c>
      <c r="M13" s="37">
        <v>2</v>
      </c>
      <c r="N13" s="246" t="s">
        <v>231</v>
      </c>
      <c r="O13" s="247"/>
      <c r="P13" s="36">
        <v>5</v>
      </c>
      <c r="Q13" s="36">
        <v>2</v>
      </c>
      <c r="R13" s="37">
        <v>2</v>
      </c>
      <c r="S13" s="21"/>
      <c r="T13" s="2" t="s">
        <v>232</v>
      </c>
      <c r="U13" s="2">
        <f>SUM(U9:U12)</f>
        <v>0</v>
      </c>
      <c r="V13" s="2">
        <f>SUM(V9:V12)</f>
        <v>24</v>
      </c>
      <c r="W13" s="2">
        <f>SUM(W9:W12)</f>
        <v>56</v>
      </c>
      <c r="X13" s="6">
        <f>SUM(X9:X12)</f>
        <v>80</v>
      </c>
    </row>
    <row r="14" spans="1:19" ht="16.5">
      <c r="A14" s="260"/>
      <c r="B14" s="38" t="s">
        <v>233</v>
      </c>
      <c r="C14" s="36">
        <v>5</v>
      </c>
      <c r="D14" s="36">
        <v>3</v>
      </c>
      <c r="E14" s="37">
        <v>3</v>
      </c>
      <c r="F14" s="38" t="s">
        <v>234</v>
      </c>
      <c r="G14" s="36">
        <v>5</v>
      </c>
      <c r="H14" s="36">
        <v>3</v>
      </c>
      <c r="I14" s="39">
        <v>3</v>
      </c>
      <c r="J14" s="38" t="s">
        <v>235</v>
      </c>
      <c r="K14" s="36">
        <v>5</v>
      </c>
      <c r="L14" s="36">
        <v>2</v>
      </c>
      <c r="M14" s="37">
        <v>2</v>
      </c>
      <c r="N14" s="246" t="s">
        <v>236</v>
      </c>
      <c r="O14" s="247"/>
      <c r="P14" s="36">
        <v>5</v>
      </c>
      <c r="Q14" s="36">
        <v>2</v>
      </c>
      <c r="R14" s="37">
        <v>2</v>
      </c>
      <c r="S14" s="21"/>
    </row>
    <row r="15" spans="1:19" ht="16.5">
      <c r="A15" s="260"/>
      <c r="B15" s="38" t="s">
        <v>237</v>
      </c>
      <c r="C15" s="36">
        <v>5</v>
      </c>
      <c r="D15" s="36">
        <v>2</v>
      </c>
      <c r="E15" s="37">
        <v>2</v>
      </c>
      <c r="F15" s="44" t="s">
        <v>238</v>
      </c>
      <c r="G15" s="17">
        <v>5</v>
      </c>
      <c r="H15" s="17">
        <v>2</v>
      </c>
      <c r="I15" s="19">
        <v>2</v>
      </c>
      <c r="J15" s="38" t="s">
        <v>239</v>
      </c>
      <c r="K15" s="36">
        <v>5</v>
      </c>
      <c r="L15" s="36">
        <v>2</v>
      </c>
      <c r="M15" s="37">
        <v>2</v>
      </c>
      <c r="N15" s="246" t="s">
        <v>240</v>
      </c>
      <c r="O15" s="247"/>
      <c r="P15" s="36">
        <v>5</v>
      </c>
      <c r="Q15" s="36">
        <v>2</v>
      </c>
      <c r="R15" s="37">
        <v>2</v>
      </c>
      <c r="S15" s="45"/>
    </row>
    <row r="16" spans="1:19" ht="16.5">
      <c r="A16" s="260"/>
      <c r="B16" s="38" t="s">
        <v>241</v>
      </c>
      <c r="C16" s="36">
        <v>5</v>
      </c>
      <c r="D16" s="36">
        <v>2</v>
      </c>
      <c r="E16" s="37">
        <v>2</v>
      </c>
      <c r="F16" s="35" t="s">
        <v>242</v>
      </c>
      <c r="G16" s="36">
        <v>5</v>
      </c>
      <c r="H16" s="36">
        <v>3</v>
      </c>
      <c r="I16" s="39">
        <v>3</v>
      </c>
      <c r="J16" s="38" t="s">
        <v>243</v>
      </c>
      <c r="K16" s="36">
        <v>5</v>
      </c>
      <c r="L16" s="36">
        <v>2</v>
      </c>
      <c r="M16" s="37">
        <v>2</v>
      </c>
      <c r="N16" s="271" t="s">
        <v>244</v>
      </c>
      <c r="O16" s="246"/>
      <c r="P16" s="17">
        <v>5</v>
      </c>
      <c r="Q16" s="17">
        <v>2</v>
      </c>
      <c r="R16" s="18">
        <v>2</v>
      </c>
      <c r="S16" s="45"/>
    </row>
    <row r="17" spans="1:19" ht="16.5">
      <c r="A17" s="260"/>
      <c r="B17" s="38" t="s">
        <v>245</v>
      </c>
      <c r="C17" s="36">
        <v>5</v>
      </c>
      <c r="D17" s="36">
        <v>2</v>
      </c>
      <c r="E17" s="37">
        <v>2</v>
      </c>
      <c r="F17" s="38" t="s">
        <v>246</v>
      </c>
      <c r="G17" s="36">
        <v>5</v>
      </c>
      <c r="H17" s="36">
        <v>3</v>
      </c>
      <c r="I17" s="39">
        <v>3</v>
      </c>
      <c r="J17" s="46" t="s">
        <v>247</v>
      </c>
      <c r="K17" s="47">
        <v>5</v>
      </c>
      <c r="L17" s="47">
        <v>2</v>
      </c>
      <c r="M17" s="48">
        <v>2</v>
      </c>
      <c r="N17" s="246" t="s">
        <v>248</v>
      </c>
      <c r="O17" s="247"/>
      <c r="P17" s="36">
        <v>5</v>
      </c>
      <c r="Q17" s="36">
        <v>3</v>
      </c>
      <c r="R17" s="37">
        <v>3</v>
      </c>
      <c r="S17" s="45"/>
    </row>
    <row r="18" spans="1:19" ht="16.5">
      <c r="A18" s="260"/>
      <c r="B18" s="44" t="s">
        <v>249</v>
      </c>
      <c r="C18" s="36">
        <v>5</v>
      </c>
      <c r="D18" s="36">
        <v>2</v>
      </c>
      <c r="E18" s="39">
        <v>2</v>
      </c>
      <c r="F18" s="38" t="s">
        <v>250</v>
      </c>
      <c r="G18" s="36">
        <v>5</v>
      </c>
      <c r="H18" s="36">
        <v>3</v>
      </c>
      <c r="I18" s="39">
        <v>3</v>
      </c>
      <c r="J18" s="40" t="s">
        <v>251</v>
      </c>
      <c r="K18" s="36">
        <v>5</v>
      </c>
      <c r="L18" s="36">
        <v>3</v>
      </c>
      <c r="M18" s="37">
        <v>3</v>
      </c>
      <c r="N18" s="271" t="s">
        <v>252</v>
      </c>
      <c r="O18" s="246"/>
      <c r="P18" s="36">
        <v>5</v>
      </c>
      <c r="Q18" s="36">
        <v>3</v>
      </c>
      <c r="R18" s="37">
        <v>3</v>
      </c>
      <c r="S18" s="45"/>
    </row>
    <row r="19" spans="1:19" ht="16.5">
      <c r="A19" s="260"/>
      <c r="B19" s="38" t="s">
        <v>253</v>
      </c>
      <c r="C19" s="36">
        <v>5</v>
      </c>
      <c r="D19" s="36">
        <v>3</v>
      </c>
      <c r="E19" s="39">
        <v>3</v>
      </c>
      <c r="F19" s="49" t="s">
        <v>254</v>
      </c>
      <c r="G19" s="50">
        <v>5</v>
      </c>
      <c r="H19" s="50">
        <v>3</v>
      </c>
      <c r="I19" s="51">
        <v>3</v>
      </c>
      <c r="J19" s="40" t="s">
        <v>255</v>
      </c>
      <c r="K19" s="36">
        <v>5</v>
      </c>
      <c r="L19" s="36">
        <v>2</v>
      </c>
      <c r="M19" s="37">
        <v>2</v>
      </c>
      <c r="N19" s="246" t="s">
        <v>256</v>
      </c>
      <c r="O19" s="247"/>
      <c r="P19" s="36">
        <v>5</v>
      </c>
      <c r="Q19" s="36">
        <v>2</v>
      </c>
      <c r="R19" s="37">
        <v>2</v>
      </c>
      <c r="S19" s="45"/>
    </row>
    <row r="20" spans="1:19" ht="16.5">
      <c r="A20" s="260"/>
      <c r="B20" s="38" t="s">
        <v>257</v>
      </c>
      <c r="C20" s="36">
        <v>5</v>
      </c>
      <c r="D20" s="36">
        <v>3</v>
      </c>
      <c r="E20" s="39">
        <v>3</v>
      </c>
      <c r="F20" s="38" t="s">
        <v>258</v>
      </c>
      <c r="G20" s="36">
        <v>5</v>
      </c>
      <c r="H20" s="36">
        <v>2</v>
      </c>
      <c r="I20" s="39">
        <v>2</v>
      </c>
      <c r="J20" s="38" t="s">
        <v>259</v>
      </c>
      <c r="K20" s="36">
        <v>5</v>
      </c>
      <c r="L20" s="36">
        <v>3</v>
      </c>
      <c r="M20" s="37">
        <v>3</v>
      </c>
      <c r="N20" s="271" t="s">
        <v>260</v>
      </c>
      <c r="O20" s="246"/>
      <c r="P20" s="36">
        <v>5</v>
      </c>
      <c r="Q20" s="36">
        <v>3</v>
      </c>
      <c r="R20" s="37">
        <v>3</v>
      </c>
      <c r="S20" s="45"/>
    </row>
    <row r="21" spans="1:19" ht="15">
      <c r="A21" s="260"/>
      <c r="B21" s="38"/>
      <c r="C21" s="36"/>
      <c r="D21" s="36"/>
      <c r="E21" s="39"/>
      <c r="F21" s="38"/>
      <c r="G21" s="36"/>
      <c r="H21" s="36"/>
      <c r="I21" s="39"/>
      <c r="J21" s="46"/>
      <c r="K21" s="47"/>
      <c r="L21" s="47"/>
      <c r="M21" s="48"/>
      <c r="N21" s="52"/>
      <c r="O21" s="53"/>
      <c r="P21" s="36"/>
      <c r="Q21" s="36"/>
      <c r="R21" s="37"/>
      <c r="S21" s="45"/>
    </row>
    <row r="22" spans="1:19" ht="15">
      <c r="A22" s="260"/>
      <c r="B22" s="38"/>
      <c r="C22" s="36"/>
      <c r="D22" s="36"/>
      <c r="E22" s="39"/>
      <c r="F22" s="38"/>
      <c r="G22" s="36"/>
      <c r="H22" s="36"/>
      <c r="I22" s="39"/>
      <c r="J22" s="46"/>
      <c r="K22" s="47"/>
      <c r="L22" s="47"/>
      <c r="M22" s="48"/>
      <c r="N22" s="52"/>
      <c r="O22" s="53"/>
      <c r="P22" s="36"/>
      <c r="Q22" s="36"/>
      <c r="R22" s="37"/>
      <c r="S22" s="45"/>
    </row>
    <row r="23" spans="1:18" ht="15">
      <c r="A23" s="260"/>
      <c r="B23" s="38"/>
      <c r="C23" s="36"/>
      <c r="D23" s="36"/>
      <c r="E23" s="39"/>
      <c r="F23" s="44"/>
      <c r="G23" s="17"/>
      <c r="H23" s="17"/>
      <c r="I23" s="19"/>
      <c r="J23" s="38"/>
      <c r="K23" s="36"/>
      <c r="L23" s="36"/>
      <c r="M23" s="37"/>
      <c r="N23" s="271"/>
      <c r="O23" s="246"/>
      <c r="P23" s="54"/>
      <c r="Q23" s="54"/>
      <c r="R23" s="55"/>
    </row>
    <row r="24" spans="1:18" ht="16.5">
      <c r="A24" s="260"/>
      <c r="B24" s="279" t="s">
        <v>261</v>
      </c>
      <c r="C24" s="280"/>
      <c r="D24" s="17">
        <v>14</v>
      </c>
      <c r="E24" s="18">
        <v>14</v>
      </c>
      <c r="F24" s="279" t="s">
        <v>261</v>
      </c>
      <c r="G24" s="280"/>
      <c r="H24" s="17">
        <v>14</v>
      </c>
      <c r="I24" s="19">
        <v>14</v>
      </c>
      <c r="J24" s="279" t="s">
        <v>261</v>
      </c>
      <c r="K24" s="280"/>
      <c r="L24" s="17">
        <v>14</v>
      </c>
      <c r="M24" s="18">
        <v>14</v>
      </c>
      <c r="N24" s="284" t="s">
        <v>261</v>
      </c>
      <c r="O24" s="280"/>
      <c r="P24" s="280"/>
      <c r="Q24" s="56">
        <v>14</v>
      </c>
      <c r="R24" s="57">
        <v>14</v>
      </c>
    </row>
    <row r="25" spans="1:18" ht="17.25" thickBot="1">
      <c r="A25" s="261"/>
      <c r="B25" s="257" t="s">
        <v>262</v>
      </c>
      <c r="C25" s="258"/>
      <c r="D25" s="58">
        <f>D8+D24</f>
        <v>20</v>
      </c>
      <c r="E25" s="28">
        <f>E8+E24</f>
        <v>20</v>
      </c>
      <c r="F25" s="257" t="s">
        <v>262</v>
      </c>
      <c r="G25" s="258"/>
      <c r="H25" s="58">
        <f>H8+H24</f>
        <v>20</v>
      </c>
      <c r="I25" s="29">
        <f>I8+I24</f>
        <v>20</v>
      </c>
      <c r="J25" s="257" t="s">
        <v>262</v>
      </c>
      <c r="K25" s="258"/>
      <c r="L25" s="58">
        <f>L8+L24</f>
        <v>20</v>
      </c>
      <c r="M25" s="28">
        <f>M8+M24</f>
        <v>20</v>
      </c>
      <c r="N25" s="272" t="s">
        <v>262</v>
      </c>
      <c r="O25" s="258"/>
      <c r="P25" s="258"/>
      <c r="Q25" s="59">
        <f>Q8+Q24</f>
        <v>20</v>
      </c>
      <c r="R25" s="60">
        <f>R8+R24</f>
        <v>20</v>
      </c>
    </row>
    <row r="26" spans="1:21" ht="15">
      <c r="A26" s="262" t="s">
        <v>263</v>
      </c>
      <c r="B26" s="263"/>
      <c r="C26" s="264" t="s">
        <v>264</v>
      </c>
      <c r="D26" s="265"/>
      <c r="E26" s="266"/>
      <c r="F26" s="61" t="s">
        <v>265</v>
      </c>
      <c r="G26" s="264" t="s">
        <v>266</v>
      </c>
      <c r="H26" s="265"/>
      <c r="I26" s="266"/>
      <c r="J26" s="61" t="s">
        <v>267</v>
      </c>
      <c r="K26" s="267" t="s">
        <v>268</v>
      </c>
      <c r="L26" s="268"/>
      <c r="M26" s="264" t="s">
        <v>269</v>
      </c>
      <c r="N26" s="266"/>
      <c r="O26" s="61" t="s">
        <v>270</v>
      </c>
      <c r="P26" s="264" t="s">
        <v>271</v>
      </c>
      <c r="Q26" s="269"/>
      <c r="R26" s="270"/>
      <c r="T26" s="62">
        <f>D25+H25+L25+Q25</f>
        <v>80</v>
      </c>
      <c r="U26" s="62">
        <f>E25+I25+M25+R25</f>
        <v>80</v>
      </c>
    </row>
    <row r="27" spans="1:18" ht="15.75" thickBot="1">
      <c r="A27" s="250" t="s">
        <v>272</v>
      </c>
      <c r="B27" s="251"/>
      <c r="C27" s="252" t="s">
        <v>129</v>
      </c>
      <c r="D27" s="253"/>
      <c r="E27" s="254"/>
      <c r="F27" s="27" t="s">
        <v>130</v>
      </c>
      <c r="G27" s="252" t="s">
        <v>129</v>
      </c>
      <c r="H27" s="253"/>
      <c r="I27" s="254"/>
      <c r="J27" s="63" t="s">
        <v>129</v>
      </c>
      <c r="K27" s="252" t="s">
        <v>131</v>
      </c>
      <c r="L27" s="254"/>
      <c r="M27" s="252" t="s">
        <v>130</v>
      </c>
      <c r="N27" s="254"/>
      <c r="O27" s="27" t="s">
        <v>131</v>
      </c>
      <c r="P27" s="252" t="s">
        <v>132</v>
      </c>
      <c r="Q27" s="255"/>
      <c r="R27" s="256"/>
    </row>
    <row r="28" spans="2:19" ht="15">
      <c r="B28" s="248" t="s">
        <v>273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64"/>
    </row>
    <row r="29" spans="2:19" ht="15">
      <c r="B29" s="249" t="s">
        <v>274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65"/>
      <c r="S29" s="65"/>
    </row>
  </sheetData>
  <sheetProtection/>
  <mergeCells count="54">
    <mergeCell ref="A3:A4"/>
    <mergeCell ref="B3:E3"/>
    <mergeCell ref="A1:R1"/>
    <mergeCell ref="A2:D2"/>
    <mergeCell ref="E2:I2"/>
    <mergeCell ref="J2:R2"/>
    <mergeCell ref="F3:I3"/>
    <mergeCell ref="J3:M3"/>
    <mergeCell ref="N3:R3"/>
    <mergeCell ref="N4:O4"/>
    <mergeCell ref="N10:O10"/>
    <mergeCell ref="N11:O11"/>
    <mergeCell ref="N9:O9"/>
    <mergeCell ref="B8:C8"/>
    <mergeCell ref="F8:G8"/>
    <mergeCell ref="J8:K8"/>
    <mergeCell ref="N8:P8"/>
    <mergeCell ref="N12:O12"/>
    <mergeCell ref="A5:A8"/>
    <mergeCell ref="N5:O5"/>
    <mergeCell ref="B24:C24"/>
    <mergeCell ref="F24:G24"/>
    <mergeCell ref="J24:K24"/>
    <mergeCell ref="N6:O6"/>
    <mergeCell ref="N7:O7"/>
    <mergeCell ref="N24:P24"/>
    <mergeCell ref="N13:O13"/>
    <mergeCell ref="M26:N26"/>
    <mergeCell ref="P26:R26"/>
    <mergeCell ref="N16:O16"/>
    <mergeCell ref="N17:O17"/>
    <mergeCell ref="N18:O18"/>
    <mergeCell ref="N23:O23"/>
    <mergeCell ref="N19:O19"/>
    <mergeCell ref="N25:P25"/>
    <mergeCell ref="N20:O20"/>
    <mergeCell ref="B25:C25"/>
    <mergeCell ref="F25:G25"/>
    <mergeCell ref="J25:K25"/>
    <mergeCell ref="A9:A25"/>
    <mergeCell ref="A26:B26"/>
    <mergeCell ref="C26:E26"/>
    <mergeCell ref="G26:I26"/>
    <mergeCell ref="K26:L26"/>
    <mergeCell ref="N14:O14"/>
    <mergeCell ref="N15:O15"/>
    <mergeCell ref="B28:R28"/>
    <mergeCell ref="B29:Q29"/>
    <mergeCell ref="A27:B27"/>
    <mergeCell ref="C27:E27"/>
    <mergeCell ref="G27:I27"/>
    <mergeCell ref="K27:L27"/>
    <mergeCell ref="M27:N27"/>
    <mergeCell ref="P27:R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.375" style="66" customWidth="1"/>
    <col min="2" max="2" width="22.625" style="66" customWidth="1"/>
    <col min="3" max="5" width="3.875" style="66" customWidth="1"/>
    <col min="6" max="6" width="22.25390625" style="66" customWidth="1"/>
    <col min="7" max="9" width="3.875" style="66" customWidth="1"/>
    <col min="10" max="10" width="22.625" style="66" customWidth="1"/>
    <col min="11" max="11" width="3.875" style="66" customWidth="1"/>
    <col min="12" max="13" width="4.875" style="66" customWidth="1"/>
    <col min="14" max="14" width="13.50390625" style="66" customWidth="1"/>
    <col min="15" max="15" width="9.375" style="66" customWidth="1"/>
    <col min="16" max="18" width="3.875" style="66" customWidth="1"/>
    <col min="19" max="19" width="3.75390625" style="66" customWidth="1"/>
    <col min="20" max="16384" width="9.00390625" style="66" customWidth="1"/>
  </cols>
  <sheetData>
    <row r="1" spans="1:18" ht="24.75">
      <c r="A1" s="296" t="s">
        <v>195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33" customHeight="1" thickBot="1">
      <c r="A2" s="297" t="s">
        <v>108</v>
      </c>
      <c r="B2" s="298"/>
      <c r="C2" s="298"/>
      <c r="D2" s="298"/>
      <c r="E2" s="297" t="s">
        <v>133</v>
      </c>
      <c r="F2" s="298"/>
      <c r="G2" s="298"/>
      <c r="H2" s="298"/>
      <c r="I2" s="298"/>
      <c r="J2" s="299" t="s">
        <v>181</v>
      </c>
      <c r="K2" s="299"/>
      <c r="L2" s="299"/>
      <c r="M2" s="299"/>
      <c r="N2" s="299"/>
      <c r="O2" s="299"/>
      <c r="P2" s="299"/>
      <c r="Q2" s="299"/>
      <c r="R2" s="299"/>
    </row>
    <row r="3" spans="1:24" ht="16.5">
      <c r="A3" s="300" t="s">
        <v>109</v>
      </c>
      <c r="B3" s="301" t="s">
        <v>294</v>
      </c>
      <c r="C3" s="289"/>
      <c r="D3" s="289"/>
      <c r="E3" s="290"/>
      <c r="F3" s="301" t="s">
        <v>295</v>
      </c>
      <c r="G3" s="289"/>
      <c r="H3" s="289"/>
      <c r="I3" s="290"/>
      <c r="J3" s="301" t="s">
        <v>296</v>
      </c>
      <c r="K3" s="289"/>
      <c r="L3" s="289"/>
      <c r="M3" s="290"/>
      <c r="N3" s="302" t="s">
        <v>297</v>
      </c>
      <c r="O3" s="294"/>
      <c r="P3" s="294"/>
      <c r="Q3" s="294"/>
      <c r="R3" s="295"/>
      <c r="T3" s="67"/>
      <c r="U3" s="68"/>
      <c r="V3" s="68"/>
      <c r="W3" s="68"/>
      <c r="X3" s="68"/>
    </row>
    <row r="4" spans="1:24" ht="17.25" thickBot="1">
      <c r="A4" s="261"/>
      <c r="B4" s="69" t="s">
        <v>110</v>
      </c>
      <c r="C4" s="70" t="s">
        <v>111</v>
      </c>
      <c r="D4" s="70" t="s">
        <v>112</v>
      </c>
      <c r="E4" s="71" t="s">
        <v>113</v>
      </c>
      <c r="F4" s="69" t="s">
        <v>110</v>
      </c>
      <c r="G4" s="70" t="s">
        <v>111</v>
      </c>
      <c r="H4" s="70" t="s">
        <v>112</v>
      </c>
      <c r="I4" s="71" t="s">
        <v>113</v>
      </c>
      <c r="J4" s="69" t="s">
        <v>110</v>
      </c>
      <c r="K4" s="70" t="s">
        <v>111</v>
      </c>
      <c r="L4" s="70" t="s">
        <v>112</v>
      </c>
      <c r="M4" s="71" t="s">
        <v>113</v>
      </c>
      <c r="N4" s="303" t="s">
        <v>110</v>
      </c>
      <c r="O4" s="254"/>
      <c r="P4" s="70" t="s">
        <v>111</v>
      </c>
      <c r="Q4" s="70" t="s">
        <v>112</v>
      </c>
      <c r="R4" s="71" t="s">
        <v>113</v>
      </c>
      <c r="T4" s="72"/>
      <c r="U4" s="67"/>
      <c r="V4" s="67"/>
      <c r="W4" s="67"/>
      <c r="X4" s="72"/>
    </row>
    <row r="5" spans="1:24" ht="16.5">
      <c r="A5" s="304" t="s">
        <v>114</v>
      </c>
      <c r="B5" s="73" t="s">
        <v>134</v>
      </c>
      <c r="C5" s="8">
        <v>2</v>
      </c>
      <c r="D5" s="8">
        <v>3</v>
      </c>
      <c r="E5" s="11">
        <v>3</v>
      </c>
      <c r="F5" s="74" t="s">
        <v>135</v>
      </c>
      <c r="G5" s="8">
        <v>2</v>
      </c>
      <c r="H5" s="8">
        <v>3</v>
      </c>
      <c r="I5" s="11">
        <v>3</v>
      </c>
      <c r="J5" s="74" t="s">
        <v>136</v>
      </c>
      <c r="K5" s="8">
        <v>2</v>
      </c>
      <c r="L5" s="8">
        <v>3</v>
      </c>
      <c r="M5" s="9">
        <v>3</v>
      </c>
      <c r="N5" s="305" t="s">
        <v>137</v>
      </c>
      <c r="O5" s="278"/>
      <c r="P5" s="8">
        <v>2</v>
      </c>
      <c r="Q5" s="8">
        <v>3</v>
      </c>
      <c r="R5" s="9">
        <v>3</v>
      </c>
      <c r="S5" s="12"/>
      <c r="T5" s="2" t="s">
        <v>196</v>
      </c>
      <c r="U5" s="2"/>
      <c r="V5" s="2"/>
      <c r="W5" s="2"/>
      <c r="X5" s="2"/>
    </row>
    <row r="6" spans="1:24" ht="17.25" thickBot="1">
      <c r="A6" s="275"/>
      <c r="B6" s="75" t="s">
        <v>138</v>
      </c>
      <c r="C6" s="17">
        <v>2</v>
      </c>
      <c r="D6" s="17">
        <v>3</v>
      </c>
      <c r="E6" s="19">
        <v>3</v>
      </c>
      <c r="F6" s="75" t="s">
        <v>139</v>
      </c>
      <c r="G6" s="17">
        <v>2</v>
      </c>
      <c r="H6" s="17">
        <v>3</v>
      </c>
      <c r="I6" s="19">
        <v>3</v>
      </c>
      <c r="J6" s="76" t="s">
        <v>47</v>
      </c>
      <c r="K6" s="17">
        <v>2</v>
      </c>
      <c r="L6" s="17">
        <v>3</v>
      </c>
      <c r="M6" s="18">
        <v>3</v>
      </c>
      <c r="N6" s="306" t="s">
        <v>140</v>
      </c>
      <c r="O6" s="307"/>
      <c r="P6" s="17">
        <v>2</v>
      </c>
      <c r="Q6" s="17">
        <v>3</v>
      </c>
      <c r="R6" s="18">
        <v>3</v>
      </c>
      <c r="S6" s="21"/>
      <c r="T6" s="6" t="s">
        <v>3</v>
      </c>
      <c r="U6" s="2" t="s">
        <v>197</v>
      </c>
      <c r="V6" s="2" t="s">
        <v>198</v>
      </c>
      <c r="W6" s="2" t="s">
        <v>199</v>
      </c>
      <c r="X6" s="6"/>
    </row>
    <row r="7" spans="1:24" ht="17.25" thickTop="1">
      <c r="A7" s="275"/>
      <c r="B7" s="77"/>
      <c r="C7" s="17"/>
      <c r="D7" s="17"/>
      <c r="E7" s="19"/>
      <c r="F7" s="78"/>
      <c r="G7" s="17"/>
      <c r="H7" s="17"/>
      <c r="I7" s="19"/>
      <c r="J7" s="79"/>
      <c r="K7" s="17"/>
      <c r="L7" s="17"/>
      <c r="M7" s="18"/>
      <c r="N7" s="308"/>
      <c r="O7" s="246"/>
      <c r="P7" s="17"/>
      <c r="Q7" s="17"/>
      <c r="R7" s="18"/>
      <c r="S7" s="34"/>
      <c r="T7" s="13" t="s">
        <v>200</v>
      </c>
      <c r="U7" s="14">
        <f>SUMIF($C$5:$C$7,"=1",$D$5:$D$7)</f>
        <v>0</v>
      </c>
      <c r="V7" s="14">
        <f>SUMIF($C$5:$C$7,"=2",$D$5:$D$7)</f>
        <v>6</v>
      </c>
      <c r="W7" s="15">
        <v>12</v>
      </c>
      <c r="X7" s="6">
        <f>SUM(U7:W7)</f>
        <v>18</v>
      </c>
    </row>
    <row r="8" spans="1:24" ht="15">
      <c r="A8" s="275"/>
      <c r="B8" s="40"/>
      <c r="C8" s="17"/>
      <c r="D8" s="17"/>
      <c r="E8" s="19"/>
      <c r="F8" s="80"/>
      <c r="G8" s="81"/>
      <c r="H8" s="81"/>
      <c r="I8" s="82"/>
      <c r="J8" s="38"/>
      <c r="K8" s="17"/>
      <c r="L8" s="17"/>
      <c r="M8" s="18"/>
      <c r="N8" s="309"/>
      <c r="O8" s="284"/>
      <c r="P8" s="17"/>
      <c r="Q8" s="17"/>
      <c r="R8" s="18"/>
      <c r="S8" s="34"/>
      <c r="T8" s="22" t="s">
        <v>205</v>
      </c>
      <c r="U8" s="23">
        <f>SUMIF($G$6:$G$7,"=1",$H$6:$H$7)</f>
        <v>0</v>
      </c>
      <c r="V8" s="23">
        <f>SUMIF($G$5:$G$7,"=2",$H$5:$H$7)</f>
        <v>6</v>
      </c>
      <c r="W8" s="24">
        <v>12</v>
      </c>
      <c r="X8" s="6">
        <f>SUM(U8:W8)</f>
        <v>18</v>
      </c>
    </row>
    <row r="9" spans="1:24" ht="15">
      <c r="A9" s="275"/>
      <c r="B9" s="38"/>
      <c r="C9" s="17"/>
      <c r="D9" s="17"/>
      <c r="E9" s="19"/>
      <c r="F9" s="38"/>
      <c r="G9" s="17"/>
      <c r="H9" s="17"/>
      <c r="I9" s="19"/>
      <c r="J9" s="20"/>
      <c r="K9" s="17"/>
      <c r="L9" s="17"/>
      <c r="M9" s="18"/>
      <c r="N9" s="309"/>
      <c r="O9" s="284"/>
      <c r="P9" s="17"/>
      <c r="Q9" s="17"/>
      <c r="R9" s="18"/>
      <c r="S9" s="21"/>
      <c r="T9" s="2" t="s">
        <v>206</v>
      </c>
      <c r="U9" s="26"/>
      <c r="V9" s="2"/>
      <c r="W9" s="2"/>
      <c r="X9" s="6"/>
    </row>
    <row r="10" spans="1:24" ht="15.75" thickBot="1">
      <c r="A10" s="275"/>
      <c r="B10" s="38"/>
      <c r="C10" s="17"/>
      <c r="D10" s="17"/>
      <c r="E10" s="19"/>
      <c r="F10" s="38"/>
      <c r="G10" s="17"/>
      <c r="H10" s="17"/>
      <c r="I10" s="19"/>
      <c r="J10" s="20"/>
      <c r="K10" s="17"/>
      <c r="L10" s="17"/>
      <c r="M10" s="18"/>
      <c r="N10" s="309"/>
      <c r="O10" s="284"/>
      <c r="P10" s="17"/>
      <c r="Q10" s="17"/>
      <c r="R10" s="18"/>
      <c r="S10" s="21"/>
      <c r="T10" s="6" t="s">
        <v>3</v>
      </c>
      <c r="U10" s="2" t="s">
        <v>208</v>
      </c>
      <c r="V10" s="2" t="s">
        <v>198</v>
      </c>
      <c r="W10" s="2" t="s">
        <v>199</v>
      </c>
      <c r="X10" s="2"/>
    </row>
    <row r="11" spans="1:24" ht="15.75" thickTop="1">
      <c r="A11" s="275"/>
      <c r="B11" s="38"/>
      <c r="C11" s="17"/>
      <c r="D11" s="17"/>
      <c r="E11" s="19"/>
      <c r="F11" s="40"/>
      <c r="G11" s="17"/>
      <c r="H11" s="17"/>
      <c r="I11" s="19"/>
      <c r="J11" s="25"/>
      <c r="K11" s="17"/>
      <c r="L11" s="17"/>
      <c r="M11" s="18"/>
      <c r="N11" s="309"/>
      <c r="O11" s="284"/>
      <c r="P11" s="17"/>
      <c r="Q11" s="17"/>
      <c r="R11" s="18"/>
      <c r="S11" s="83"/>
      <c r="T11" s="13" t="s">
        <v>200</v>
      </c>
      <c r="U11" s="14">
        <f>SUMIF($C$5:$C$7,"=1",$E$5:$E$7)</f>
        <v>0</v>
      </c>
      <c r="V11" s="14">
        <f>SUMIF($C$5:$C$7,"=2",$D$5:$D$7)</f>
        <v>6</v>
      </c>
      <c r="W11" s="15">
        <v>12</v>
      </c>
      <c r="X11" s="6">
        <f>SUM(U11:W11)</f>
        <v>18</v>
      </c>
    </row>
    <row r="12" spans="1:24" ht="15">
      <c r="A12" s="275"/>
      <c r="B12" s="25"/>
      <c r="C12" s="17"/>
      <c r="D12" s="17"/>
      <c r="E12" s="19"/>
      <c r="F12" s="25"/>
      <c r="G12" s="17"/>
      <c r="H12" s="17"/>
      <c r="I12" s="19"/>
      <c r="J12" s="25"/>
      <c r="K12" s="17"/>
      <c r="L12" s="17"/>
      <c r="M12" s="18"/>
      <c r="N12" s="309"/>
      <c r="O12" s="284"/>
      <c r="P12" s="17"/>
      <c r="Q12" s="17"/>
      <c r="R12" s="18"/>
      <c r="S12" s="83"/>
      <c r="T12" s="22" t="s">
        <v>205</v>
      </c>
      <c r="U12" s="23">
        <f>SUMIF($G$6:$G$7,"=1",$I$6:$I$7)</f>
        <v>0</v>
      </c>
      <c r="V12" s="23">
        <f>SUMIF($G$5:$G$7,"=2",$I$5:$I$7)</f>
        <v>6</v>
      </c>
      <c r="W12" s="24">
        <v>12</v>
      </c>
      <c r="X12" s="6">
        <f>SUM(U12:W12)</f>
        <v>18</v>
      </c>
    </row>
    <row r="13" spans="1:24" ht="17.25" thickBot="1">
      <c r="A13" s="275"/>
      <c r="B13" s="310" t="s">
        <v>115</v>
      </c>
      <c r="C13" s="311"/>
      <c r="D13" s="84">
        <f>SUM(D5:D12)</f>
        <v>6</v>
      </c>
      <c r="E13" s="85">
        <f>SUM(E5:E12)</f>
        <v>6</v>
      </c>
      <c r="F13" s="310" t="s">
        <v>115</v>
      </c>
      <c r="G13" s="311"/>
      <c r="H13" s="84">
        <f>SUM(H5:H12)</f>
        <v>6</v>
      </c>
      <c r="I13" s="85">
        <f>SUM(I5:I12)</f>
        <v>6</v>
      </c>
      <c r="J13" s="310" t="s">
        <v>115</v>
      </c>
      <c r="K13" s="311"/>
      <c r="L13" s="84">
        <f>SUM(L5:L12)</f>
        <v>6</v>
      </c>
      <c r="M13" s="86">
        <f>SUM(M5:M12)</f>
        <v>6</v>
      </c>
      <c r="N13" s="324" t="s">
        <v>115</v>
      </c>
      <c r="O13" s="325"/>
      <c r="P13" s="326"/>
      <c r="Q13" s="84">
        <f>SUM(Q5:Q12)</f>
        <v>6</v>
      </c>
      <c r="R13" s="86">
        <f>SUM(R5:R12)</f>
        <v>6</v>
      </c>
      <c r="S13" s="83"/>
      <c r="T13" s="22" t="s">
        <v>222</v>
      </c>
      <c r="U13" s="23">
        <f>SUMIF($K$5:$K$7,"=1",$M$5:$M$7)</f>
        <v>0</v>
      </c>
      <c r="V13" s="23">
        <f>SUMIF($K$5:$K$7,"=2",$L$5:$L$7)</f>
        <v>6</v>
      </c>
      <c r="W13" s="24">
        <v>12</v>
      </c>
      <c r="X13" s="6">
        <f>SUM(U13:W13)</f>
        <v>18</v>
      </c>
    </row>
    <row r="14" spans="1:24" ht="17.25" thickBot="1">
      <c r="A14" s="300" t="s">
        <v>116</v>
      </c>
      <c r="B14" s="87" t="s">
        <v>141</v>
      </c>
      <c r="C14" s="30">
        <v>3</v>
      </c>
      <c r="D14" s="30">
        <v>3</v>
      </c>
      <c r="E14" s="31">
        <v>3</v>
      </c>
      <c r="F14" s="74" t="s">
        <v>142</v>
      </c>
      <c r="G14" s="30">
        <v>3</v>
      </c>
      <c r="H14" s="30">
        <v>3</v>
      </c>
      <c r="I14" s="33">
        <v>3</v>
      </c>
      <c r="J14" s="88" t="s">
        <v>143</v>
      </c>
      <c r="K14" s="30">
        <v>3</v>
      </c>
      <c r="L14" s="30">
        <v>3</v>
      </c>
      <c r="M14" s="33">
        <v>3</v>
      </c>
      <c r="N14" s="312" t="s">
        <v>144</v>
      </c>
      <c r="O14" s="285"/>
      <c r="P14" s="30">
        <v>3</v>
      </c>
      <c r="Q14" s="30">
        <v>3</v>
      </c>
      <c r="R14" s="33">
        <v>3</v>
      </c>
      <c r="S14" s="34"/>
      <c r="T14" s="41" t="s">
        <v>227</v>
      </c>
      <c r="U14" s="42">
        <f>SUMIF($P$5:$P$7,"=1",$R$5:$R$7)</f>
        <v>0</v>
      </c>
      <c r="V14" s="42">
        <f>SUMIF($P$5:$P$7,"=2",$Q$5:$Q$7)</f>
        <v>6</v>
      </c>
      <c r="W14" s="43">
        <v>12</v>
      </c>
      <c r="X14" s="6">
        <f>SUM(U14:W14)</f>
        <v>18</v>
      </c>
    </row>
    <row r="15" spans="1:24" ht="17.25" thickTop="1">
      <c r="A15" s="260"/>
      <c r="B15" s="79" t="s">
        <v>145</v>
      </c>
      <c r="C15" s="36">
        <v>3</v>
      </c>
      <c r="D15" s="36">
        <v>3</v>
      </c>
      <c r="E15" s="39">
        <v>3</v>
      </c>
      <c r="F15" s="78" t="s">
        <v>146</v>
      </c>
      <c r="G15" s="36">
        <v>3</v>
      </c>
      <c r="H15" s="36">
        <v>3</v>
      </c>
      <c r="I15" s="37">
        <v>3</v>
      </c>
      <c r="J15" s="89" t="s">
        <v>119</v>
      </c>
      <c r="K15" s="36">
        <v>3</v>
      </c>
      <c r="L15" s="36">
        <v>3</v>
      </c>
      <c r="M15" s="37">
        <v>3</v>
      </c>
      <c r="N15" s="328" t="s">
        <v>122</v>
      </c>
      <c r="O15" s="247"/>
      <c r="P15" s="36">
        <v>3</v>
      </c>
      <c r="Q15" s="36">
        <v>3</v>
      </c>
      <c r="R15" s="37">
        <v>3</v>
      </c>
      <c r="S15" s="34"/>
      <c r="T15" s="2" t="s">
        <v>232</v>
      </c>
      <c r="U15" s="2">
        <f>SUM(U11:U14)</f>
        <v>0</v>
      </c>
      <c r="V15" s="2">
        <f>SUM(V11:V14)</f>
        <v>24</v>
      </c>
      <c r="W15" s="2">
        <f>SUM(W11:W14)</f>
        <v>48</v>
      </c>
      <c r="X15" s="6">
        <f>SUM(X11:X14)</f>
        <v>72</v>
      </c>
    </row>
    <row r="16" spans="1:24" ht="16.5">
      <c r="A16" s="260"/>
      <c r="B16" s="90" t="s">
        <v>147</v>
      </c>
      <c r="C16" s="36">
        <v>3</v>
      </c>
      <c r="D16" s="36">
        <v>3</v>
      </c>
      <c r="E16" s="39">
        <v>3</v>
      </c>
      <c r="F16" s="79" t="s">
        <v>148</v>
      </c>
      <c r="G16" s="36">
        <v>3</v>
      </c>
      <c r="H16" s="36">
        <v>3</v>
      </c>
      <c r="I16" s="37">
        <v>3</v>
      </c>
      <c r="J16" s="91" t="s">
        <v>149</v>
      </c>
      <c r="K16" s="36">
        <v>3</v>
      </c>
      <c r="L16" s="36">
        <v>3</v>
      </c>
      <c r="M16" s="37">
        <v>3</v>
      </c>
      <c r="N16" s="328" t="s">
        <v>150</v>
      </c>
      <c r="O16" s="247"/>
      <c r="P16" s="36">
        <v>3</v>
      </c>
      <c r="Q16" s="36">
        <v>3</v>
      </c>
      <c r="R16" s="37">
        <v>3</v>
      </c>
      <c r="S16" s="34"/>
      <c r="T16" s="92"/>
      <c r="U16" s="93"/>
      <c r="V16" s="93"/>
      <c r="W16" s="94"/>
      <c r="X16" s="95"/>
    </row>
    <row r="17" spans="1:24" ht="17.25" thickBot="1">
      <c r="A17" s="260"/>
      <c r="B17" s="79" t="s">
        <v>151</v>
      </c>
      <c r="C17" s="36">
        <v>3</v>
      </c>
      <c r="D17" s="36">
        <v>3</v>
      </c>
      <c r="E17" s="39">
        <v>3</v>
      </c>
      <c r="F17" s="79" t="s">
        <v>164</v>
      </c>
      <c r="G17" s="36">
        <v>3</v>
      </c>
      <c r="H17" s="36">
        <v>3</v>
      </c>
      <c r="I17" s="37">
        <v>3</v>
      </c>
      <c r="J17" s="91" t="s">
        <v>152</v>
      </c>
      <c r="K17" s="36">
        <v>3</v>
      </c>
      <c r="L17" s="36">
        <v>3</v>
      </c>
      <c r="M17" s="37">
        <v>3</v>
      </c>
      <c r="N17" s="329" t="s">
        <v>153</v>
      </c>
      <c r="O17" s="330"/>
      <c r="P17" s="36">
        <v>3</v>
      </c>
      <c r="Q17" s="36">
        <v>3</v>
      </c>
      <c r="R17" s="37">
        <v>3</v>
      </c>
      <c r="S17" s="34"/>
      <c r="T17" s="96"/>
      <c r="U17" s="97"/>
      <c r="V17" s="97"/>
      <c r="W17" s="98"/>
      <c r="X17" s="95"/>
    </row>
    <row r="18" spans="1:24" ht="17.25" thickTop="1">
      <c r="A18" s="260"/>
      <c r="B18" s="79" t="s">
        <v>154</v>
      </c>
      <c r="C18" s="36">
        <v>3</v>
      </c>
      <c r="D18" s="36">
        <v>3</v>
      </c>
      <c r="E18" s="39">
        <v>3</v>
      </c>
      <c r="F18" s="79" t="s">
        <v>155</v>
      </c>
      <c r="G18" s="36">
        <v>3</v>
      </c>
      <c r="H18" s="36">
        <v>3</v>
      </c>
      <c r="I18" s="37">
        <v>3</v>
      </c>
      <c r="J18" s="91" t="s">
        <v>118</v>
      </c>
      <c r="K18" s="36">
        <v>3</v>
      </c>
      <c r="L18" s="36">
        <v>3</v>
      </c>
      <c r="M18" s="37">
        <v>3</v>
      </c>
      <c r="N18" s="328" t="s">
        <v>156</v>
      </c>
      <c r="O18" s="247"/>
      <c r="P18" s="36">
        <v>3</v>
      </c>
      <c r="Q18" s="36">
        <v>3</v>
      </c>
      <c r="R18" s="37">
        <v>3</v>
      </c>
      <c r="S18" s="21"/>
      <c r="T18" s="99"/>
      <c r="U18" s="95"/>
      <c r="V18" s="95"/>
      <c r="W18" s="95"/>
      <c r="X18" s="95"/>
    </row>
    <row r="19" spans="1:19" ht="16.5">
      <c r="A19" s="260"/>
      <c r="B19" s="79" t="s">
        <v>117</v>
      </c>
      <c r="C19" s="36">
        <v>3</v>
      </c>
      <c r="D19" s="36">
        <v>3</v>
      </c>
      <c r="E19" s="39">
        <v>3</v>
      </c>
      <c r="F19" s="79" t="s">
        <v>157</v>
      </c>
      <c r="G19" s="36">
        <v>3</v>
      </c>
      <c r="H19" s="36">
        <v>3</v>
      </c>
      <c r="I19" s="37">
        <v>3</v>
      </c>
      <c r="J19" s="91" t="s">
        <v>120</v>
      </c>
      <c r="K19" s="36">
        <v>3</v>
      </c>
      <c r="L19" s="36">
        <v>3</v>
      </c>
      <c r="M19" s="37">
        <v>3</v>
      </c>
      <c r="N19" s="313" t="s">
        <v>121</v>
      </c>
      <c r="O19" s="314"/>
      <c r="P19" s="36">
        <v>3</v>
      </c>
      <c r="Q19" s="36">
        <v>3</v>
      </c>
      <c r="R19" s="37">
        <v>3</v>
      </c>
      <c r="S19" s="21"/>
    </row>
    <row r="20" spans="1:19" ht="16.5">
      <c r="A20" s="260"/>
      <c r="B20" s="79" t="s">
        <v>158</v>
      </c>
      <c r="C20" s="36">
        <v>3</v>
      </c>
      <c r="D20" s="36">
        <v>3</v>
      </c>
      <c r="E20" s="39">
        <v>3</v>
      </c>
      <c r="F20" s="78" t="s">
        <v>162</v>
      </c>
      <c r="G20" s="100">
        <v>3</v>
      </c>
      <c r="H20" s="100">
        <v>3</v>
      </c>
      <c r="I20" s="101">
        <v>3</v>
      </c>
      <c r="J20" s="91" t="s">
        <v>163</v>
      </c>
      <c r="K20" s="36">
        <v>3</v>
      </c>
      <c r="L20" s="36">
        <v>3</v>
      </c>
      <c r="M20" s="37">
        <v>3</v>
      </c>
      <c r="N20" s="315" t="s">
        <v>82</v>
      </c>
      <c r="O20" s="316"/>
      <c r="P20" s="100">
        <v>3</v>
      </c>
      <c r="Q20" s="100">
        <v>3</v>
      </c>
      <c r="R20" s="101">
        <v>3</v>
      </c>
      <c r="S20" s="21"/>
    </row>
    <row r="21" spans="1:19" ht="16.5">
      <c r="A21" s="260"/>
      <c r="B21" s="79" t="s">
        <v>80</v>
      </c>
      <c r="C21" s="36">
        <v>3</v>
      </c>
      <c r="D21" s="36">
        <v>3</v>
      </c>
      <c r="E21" s="39">
        <v>3</v>
      </c>
      <c r="F21" s="78" t="s">
        <v>165</v>
      </c>
      <c r="G21" s="36">
        <v>3</v>
      </c>
      <c r="H21" s="36">
        <v>3</v>
      </c>
      <c r="I21" s="37">
        <v>3</v>
      </c>
      <c r="J21" s="91" t="s">
        <v>166</v>
      </c>
      <c r="K21" s="36">
        <v>3</v>
      </c>
      <c r="L21" s="36">
        <v>3</v>
      </c>
      <c r="M21" s="37">
        <v>3</v>
      </c>
      <c r="N21" s="102"/>
      <c r="O21" s="103"/>
      <c r="P21" s="104"/>
      <c r="Q21" s="36"/>
      <c r="R21" s="37"/>
      <c r="S21" s="21"/>
    </row>
    <row r="22" spans="1:19" ht="16.5">
      <c r="A22" s="260"/>
      <c r="B22" s="79"/>
      <c r="C22" s="36"/>
      <c r="D22" s="36"/>
      <c r="E22" s="39"/>
      <c r="F22" s="79"/>
      <c r="G22" s="36"/>
      <c r="H22" s="36"/>
      <c r="I22" s="37"/>
      <c r="J22" s="103"/>
      <c r="K22" s="36"/>
      <c r="L22" s="36"/>
      <c r="M22" s="37"/>
      <c r="N22" s="319"/>
      <c r="O22" s="320"/>
      <c r="P22" s="36"/>
      <c r="Q22" s="36"/>
      <c r="R22" s="37"/>
      <c r="S22" s="45"/>
    </row>
    <row r="23" spans="1:19" ht="16.5">
      <c r="A23" s="260"/>
      <c r="B23" s="80"/>
      <c r="C23" s="36"/>
      <c r="D23" s="36"/>
      <c r="E23" s="39"/>
      <c r="F23" s="79"/>
      <c r="G23" s="36"/>
      <c r="H23" s="36"/>
      <c r="I23" s="37"/>
      <c r="J23" s="103"/>
      <c r="K23" s="36"/>
      <c r="L23" s="36"/>
      <c r="M23" s="37"/>
      <c r="N23" s="321"/>
      <c r="O23" s="322"/>
      <c r="P23" s="36"/>
      <c r="Q23" s="36"/>
      <c r="R23" s="37"/>
      <c r="S23" s="45"/>
    </row>
    <row r="24" spans="1:18" ht="16.5">
      <c r="A24" s="260"/>
      <c r="B24" s="105"/>
      <c r="C24" s="54"/>
      <c r="D24" s="54"/>
      <c r="E24" s="106"/>
      <c r="F24" s="77"/>
      <c r="G24" s="17"/>
      <c r="H24" s="17"/>
      <c r="I24" s="18"/>
      <c r="J24" s="107"/>
      <c r="K24" s="54"/>
      <c r="L24" s="54"/>
      <c r="M24" s="55"/>
      <c r="N24" s="331"/>
      <c r="O24" s="332"/>
      <c r="P24" s="54"/>
      <c r="Q24" s="54"/>
      <c r="R24" s="55"/>
    </row>
    <row r="25" spans="1:18" ht="16.5">
      <c r="A25" s="260"/>
      <c r="B25" s="317" t="s">
        <v>123</v>
      </c>
      <c r="C25" s="280"/>
      <c r="D25" s="17">
        <v>12</v>
      </c>
      <c r="E25" s="19">
        <v>12</v>
      </c>
      <c r="F25" s="317" t="s">
        <v>123</v>
      </c>
      <c r="G25" s="280"/>
      <c r="H25" s="17">
        <v>12</v>
      </c>
      <c r="I25" s="18">
        <v>12</v>
      </c>
      <c r="J25" s="318" t="s">
        <v>123</v>
      </c>
      <c r="K25" s="280"/>
      <c r="L25" s="17">
        <v>12</v>
      </c>
      <c r="M25" s="18">
        <v>12</v>
      </c>
      <c r="N25" s="318" t="s">
        <v>123</v>
      </c>
      <c r="O25" s="280"/>
      <c r="P25" s="280"/>
      <c r="Q25" s="56">
        <v>12</v>
      </c>
      <c r="R25" s="57">
        <v>12</v>
      </c>
    </row>
    <row r="26" spans="1:18" ht="17.25" thickBot="1">
      <c r="A26" s="261"/>
      <c r="B26" s="323" t="s">
        <v>124</v>
      </c>
      <c r="C26" s="258"/>
      <c r="D26" s="58">
        <f>D13+D25</f>
        <v>18</v>
      </c>
      <c r="E26" s="29">
        <f>E13+E25</f>
        <v>18</v>
      </c>
      <c r="F26" s="323" t="s">
        <v>124</v>
      </c>
      <c r="G26" s="258"/>
      <c r="H26" s="58">
        <f>H13+H25</f>
        <v>18</v>
      </c>
      <c r="I26" s="28">
        <f>I13+I25</f>
        <v>18</v>
      </c>
      <c r="J26" s="327" t="s">
        <v>124</v>
      </c>
      <c r="K26" s="258"/>
      <c r="L26" s="58">
        <f>L13+L25</f>
        <v>18</v>
      </c>
      <c r="M26" s="28">
        <f>M13+M25</f>
        <v>18</v>
      </c>
      <c r="N26" s="327" t="s">
        <v>124</v>
      </c>
      <c r="O26" s="258"/>
      <c r="P26" s="258"/>
      <c r="Q26" s="59">
        <f>Q13+Q25</f>
        <v>18</v>
      </c>
      <c r="R26" s="60">
        <f>R13+R25</f>
        <v>18</v>
      </c>
    </row>
    <row r="27" spans="1:21" ht="15">
      <c r="A27" s="338" t="s">
        <v>125</v>
      </c>
      <c r="B27" s="339"/>
      <c r="C27" s="333" t="s">
        <v>298</v>
      </c>
      <c r="D27" s="265"/>
      <c r="E27" s="266"/>
      <c r="F27" s="108" t="s">
        <v>299</v>
      </c>
      <c r="G27" s="333" t="s">
        <v>300</v>
      </c>
      <c r="H27" s="265"/>
      <c r="I27" s="266"/>
      <c r="J27" s="108" t="s">
        <v>301</v>
      </c>
      <c r="K27" s="340" t="s">
        <v>302</v>
      </c>
      <c r="L27" s="268"/>
      <c r="M27" s="333" t="s">
        <v>126</v>
      </c>
      <c r="N27" s="266"/>
      <c r="O27" s="108" t="s">
        <v>127</v>
      </c>
      <c r="P27" s="333" t="s">
        <v>128</v>
      </c>
      <c r="Q27" s="334"/>
      <c r="R27" s="335"/>
      <c r="T27" s="33"/>
      <c r="U27" s="109"/>
    </row>
    <row r="28" spans="1:18" ht="15.75" thickBot="1">
      <c r="A28" s="343" t="s">
        <v>303</v>
      </c>
      <c r="B28" s="344"/>
      <c r="C28" s="252" t="s">
        <v>129</v>
      </c>
      <c r="D28" s="253"/>
      <c r="E28" s="254"/>
      <c r="F28" s="27" t="s">
        <v>130</v>
      </c>
      <c r="G28" s="252" t="s">
        <v>159</v>
      </c>
      <c r="H28" s="253"/>
      <c r="I28" s="254"/>
      <c r="J28" s="63" t="s">
        <v>129</v>
      </c>
      <c r="K28" s="252" t="s">
        <v>129</v>
      </c>
      <c r="L28" s="254"/>
      <c r="M28" s="252" t="s">
        <v>130</v>
      </c>
      <c r="N28" s="254"/>
      <c r="O28" s="27" t="s">
        <v>159</v>
      </c>
      <c r="P28" s="252" t="s">
        <v>160</v>
      </c>
      <c r="Q28" s="345"/>
      <c r="R28" s="346"/>
    </row>
    <row r="29" spans="2:19" ht="15">
      <c r="B29" s="336" t="s">
        <v>304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110"/>
    </row>
    <row r="30" spans="2:19" ht="15">
      <c r="B30" s="341" t="s">
        <v>305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111"/>
      <c r="S30" s="111"/>
    </row>
  </sheetData>
  <sheetProtection/>
  <mergeCells count="56">
    <mergeCell ref="B30:Q30"/>
    <mergeCell ref="A28:B28"/>
    <mergeCell ref="C28:E28"/>
    <mergeCell ref="G28:I28"/>
    <mergeCell ref="K28:L28"/>
    <mergeCell ref="P28:R28"/>
    <mergeCell ref="N24:O24"/>
    <mergeCell ref="N26:P26"/>
    <mergeCell ref="M27:N27"/>
    <mergeCell ref="P27:R27"/>
    <mergeCell ref="M28:N28"/>
    <mergeCell ref="B29:R29"/>
    <mergeCell ref="A27:B27"/>
    <mergeCell ref="C27:E27"/>
    <mergeCell ref="G27:I27"/>
    <mergeCell ref="K27:L27"/>
    <mergeCell ref="F26:G26"/>
    <mergeCell ref="J13:K13"/>
    <mergeCell ref="N13:P13"/>
    <mergeCell ref="J26:K26"/>
    <mergeCell ref="A14:A26"/>
    <mergeCell ref="N15:O15"/>
    <mergeCell ref="N16:O16"/>
    <mergeCell ref="N17:O17"/>
    <mergeCell ref="N18:O18"/>
    <mergeCell ref="B26:C26"/>
    <mergeCell ref="N14:O14"/>
    <mergeCell ref="N19:O19"/>
    <mergeCell ref="N20:O20"/>
    <mergeCell ref="N12:O12"/>
    <mergeCell ref="B25:C25"/>
    <mergeCell ref="F25:G25"/>
    <mergeCell ref="J25:K25"/>
    <mergeCell ref="N25:P25"/>
    <mergeCell ref="N22:O22"/>
    <mergeCell ref="N23:O23"/>
    <mergeCell ref="A5:A13"/>
    <mergeCell ref="N5:O5"/>
    <mergeCell ref="N6:O6"/>
    <mergeCell ref="N7:O7"/>
    <mergeCell ref="N8:O8"/>
    <mergeCell ref="N9:O9"/>
    <mergeCell ref="N10:O10"/>
    <mergeCell ref="N11:O11"/>
    <mergeCell ref="B13:C13"/>
    <mergeCell ref="F13:G13"/>
    <mergeCell ref="A1:R1"/>
    <mergeCell ref="A2:D2"/>
    <mergeCell ref="E2:I2"/>
    <mergeCell ref="J2:R2"/>
    <mergeCell ref="A3:A4"/>
    <mergeCell ref="B3:E3"/>
    <mergeCell ref="F3:I3"/>
    <mergeCell ref="J3:M3"/>
    <mergeCell ref="N3:R3"/>
    <mergeCell ref="N4:O4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user</cp:lastModifiedBy>
  <cp:lastPrinted>2017-02-23T08:23:24Z</cp:lastPrinted>
  <dcterms:created xsi:type="dcterms:W3CDTF">1997-01-14T01:50:29Z</dcterms:created>
  <dcterms:modified xsi:type="dcterms:W3CDTF">2017-10-03T07:55:27Z</dcterms:modified>
  <cp:category/>
  <cp:version/>
  <cp:contentType/>
  <cp:contentStatus/>
</cp:coreProperties>
</file>